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70" windowHeight="1096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6A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0">'1'!$A$1:$F$131</definedName>
    <definedName name="_xlnm.Print_Area" localSheetId="10">'10'!$A$1:$E$13</definedName>
    <definedName name="_xlnm.Print_Area" localSheetId="11">'11'!$A$1:$G$13</definedName>
    <definedName name="_xlnm.Print_Area" localSheetId="12">'12'!$A$1:$E$16</definedName>
    <definedName name="_xlnm.Print_Area" localSheetId="13">'13'!$A$1:$F$16</definedName>
    <definedName name="_xlnm.Print_Area" localSheetId="14">'14'!$A$1:$E$12</definedName>
    <definedName name="_xlnm.Print_Area" localSheetId="15">'15'!$A$1:$F$12</definedName>
    <definedName name="_xlnm.Print_Area" localSheetId="1">'2'!$A$1:$Q$103</definedName>
    <definedName name="_xlnm.Print_Area" localSheetId="2">'3'!$A$1:$D$23</definedName>
    <definedName name="_xlnm.Print_Area" localSheetId="3">'4'!$A$1:$K$18</definedName>
    <definedName name="_xlnm.Print_Area" localSheetId="4">'5'!$A$1:$K$18</definedName>
    <definedName name="_xlnm.Print_Area" localSheetId="5">'6'!$A$1:$K$20</definedName>
    <definedName name="_xlnm.Print_Area" localSheetId="7">'7'!$A$1:$G$143</definedName>
    <definedName name="_xlnm.Print_Area" localSheetId="8">'8'!$A$1:$J$12</definedName>
    <definedName name="_xlnm.Print_Area" localSheetId="9">'9'!$A$1:$H$34</definedName>
  </definedNames>
  <calcPr fullCalcOnLoad="1"/>
</workbook>
</file>

<file path=xl/sharedStrings.xml><?xml version="1.0" encoding="utf-8"?>
<sst xmlns="http://schemas.openxmlformats.org/spreadsheetml/2006/main" count="592" uniqueCount="354">
  <si>
    <t>Biblioteki</t>
  </si>
  <si>
    <t>Ochrona zabytków i opieka nad zabytkami</t>
  </si>
  <si>
    <t>Obiekty sportowe</t>
  </si>
  <si>
    <t>Zadania w zakresie kultury fizycznej</t>
  </si>
  <si>
    <t>40002</t>
  </si>
  <si>
    <t>500</t>
  </si>
  <si>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</si>
  <si>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</si>
  <si>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</si>
  <si>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</si>
  <si>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</si>
  <si>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</si>
  <si>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</si>
  <si>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</si>
  <si>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</si>
  <si>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Rozdział</t>
  </si>
  <si>
    <t>§*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</si>
  <si>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</si>
  <si>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</si>
  <si>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</si>
  <si>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</si>
  <si>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</si>
  <si>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</si>
  <si>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</si>
  <si>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</si>
  <si>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</si>
  <si>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</si>
  <si>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</si>
  <si>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</si>
  <si>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</si>
  <si>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</si>
  <si>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</si>
  <si>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</si>
  <si>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</si>
  <si>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</si>
  <si>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</si>
  <si>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</si>
  <si>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</si>
  <si>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</si>
  <si>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</si>
  <si>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</si>
  <si>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</si>
  <si>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</si>
  <si>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</si>
  <si>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</si>
  <si>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</si>
  <si>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</si>
  <si>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</si>
  <si>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</si>
  <si>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</si>
  <si>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</si>
  <si>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</si>
  <si>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</si>
  <si>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</si>
  <si>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</si>
  <si>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</si>
  <si>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</si>
  <si>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</si>
  <si>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</si>
  <si>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</si>
  <si>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</si>
  <si>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</si>
  <si>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Wyszczególnienie</t>
  </si>
  <si>
    <t>Stan środków obrotowych na początek roku</t>
  </si>
  <si>
    <t>Przychody</t>
  </si>
  <si>
    <t>Stan środków obrotowych na koniec roku</t>
  </si>
  <si>
    <t>ogółem</t>
  </si>
  <si>
    <t>w tym: wpłata do budżetu</t>
  </si>
  <si>
    <t>dotacje
z budżetu</t>
  </si>
  <si>
    <t>na wydatki bieżące</t>
  </si>
  <si>
    <t>na inwestycje</t>
  </si>
  <si>
    <t>I.</t>
  </si>
  <si>
    <t>Zakłady budżetowe</t>
  </si>
  <si>
    <t>Ogółem</t>
  </si>
  <si>
    <t>Nazwa instytucji</t>
  </si>
  <si>
    <t>Kwota dotacji</t>
  </si>
  <si>
    <t>Nazwa jednostki
 otrzymującej dotację</t>
  </si>
  <si>
    <r>
      <t xml:space="preserve">Zakres
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przeznaczenie dotacji)</t>
    </r>
  </si>
  <si>
    <t>Ogółem kwota dotacji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</si>
  <si>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</si>
  <si>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 xml:space="preserve">Kwota dotacji </t>
  </si>
  <si>
    <t>Jednostka samorządu terytorialnego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</si>
  <si>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</si>
  <si>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</si>
  <si>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</si>
  <si>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</si>
  <si>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</si>
  <si>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</si>
  <si>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</si>
  <si>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</si>
  <si>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Fundusz sołecki</t>
  </si>
  <si>
    <t>Pozostałe wydatki</t>
  </si>
  <si>
    <t>Jednostka pomocnicza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</si>
  <si>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</si>
  <si>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</si>
  <si>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* kol. 2 do fakultatywnego wykorzystania  w zakresie dochodów</t>
  </si>
  <si>
    <t>* kol. 4 do wykorzystania fakultatywnego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</si>
  <si>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</si>
  <si>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</si>
  <si>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Zakup i objęcie akcji i udziałów</t>
  </si>
  <si>
    <t>Koszty</t>
  </si>
  <si>
    <t>Wolne środki</t>
  </si>
  <si>
    <t>§ 950</t>
  </si>
  <si>
    <t>9.</t>
  </si>
  <si>
    <t>Rozliczenia
z budżetem
z tytułu wpłat nadwyżek środków za 2010 r.</t>
  </si>
  <si>
    <t>Załącznik Nr 15
do uchwały Nr .................
Rady Gminy/Powiatu .......
w ...................................</t>
  </si>
  <si>
    <t>Plan
na 2013 r.</t>
  </si>
  <si>
    <t>Plan wydatków
ogółem
na 2013 r.</t>
  </si>
  <si>
    <t>Plan przychodów oraz kosztów samorządowych zakładów budżetowych w 2013 r.</t>
  </si>
  <si>
    <t>Plan dochodów i wydatków
rachunków dochodów  oświatowych jednostek budżetowych w 2013 r.</t>
  </si>
  <si>
    <t>Dotacje podmiotowe udzielone w 2013 r. na zadania realizowane przez podmioty nienależące do sektora finansów publicznych</t>
  </si>
  <si>
    <t>Inne rozliczenia krajowe</t>
  </si>
  <si>
    <t>Załącznik Nr 3
do uchwały Nr .................
Rady Miejskiej
w Chojnie</t>
  </si>
  <si>
    <t>Wydatki
budżetu Gminy Chojna
w 2013 roku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</si>
  <si>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</si>
  <si>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</si>
  <si>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</si>
  <si>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</si>
  <si>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</si>
  <si>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</si>
  <si>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</si>
  <si>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</si>
  <si>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</si>
  <si>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</si>
  <si>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400</t>
  </si>
  <si>
    <t>Wytwarzanie i zaopatrywanie w energię elektryczną, gaz i wodę</t>
  </si>
  <si>
    <t>Dostarczanie wody</t>
  </si>
  <si>
    <t>Handel</t>
  </si>
  <si>
    <t>Hotele i restauracje</t>
  </si>
  <si>
    <t>Kempingi, pola biwakowe</t>
  </si>
  <si>
    <t>Transport i łączność</t>
  </si>
  <si>
    <t>Drogi publiczne wojewódzkie</t>
  </si>
  <si>
    <t>Drogi publiczne powiatowe</t>
  </si>
  <si>
    <t>Drogi publiczne gminne</t>
  </si>
  <si>
    <t>Turystyka</t>
  </si>
  <si>
    <t>Zadania w zakresie upowszechniania turystyki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</si>
  <si>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</si>
  <si>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</si>
  <si>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</si>
  <si>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</si>
  <si>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</si>
  <si>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</si>
  <si>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</si>
  <si>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</si>
  <si>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Starostwa powiatowe</t>
  </si>
  <si>
    <t>Rady gmin (miast i miast na prawach powiatu)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</si>
  <si>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</si>
  <si>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</si>
  <si>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</si>
  <si>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</si>
  <si>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</si>
  <si>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</si>
  <si>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</si>
  <si>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Straż gminna (miejska)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</si>
  <si>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</si>
  <si>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</si>
  <si>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</si>
  <si>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</si>
  <si>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</si>
  <si>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</si>
  <si>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</si>
  <si>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</si>
  <si>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</si>
  <si>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</si>
  <si>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</si>
  <si>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</si>
  <si>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Stołówki szkolne i przedszkolne</t>
  </si>
  <si>
    <t>Ochrona zdrowia</t>
  </si>
  <si>
    <t>Zwalczanie narkomanii</t>
  </si>
  <si>
    <t>Przeciwdziałanie alkoholizmowi</t>
  </si>
  <si>
    <t>Pomoc społeczna</t>
  </si>
  <si>
    <t>Domy pomocy społecznej</t>
  </si>
  <si>
    <t>Ośrodki wsparcia</t>
  </si>
  <si>
    <t>Rodziny zastępcze</t>
  </si>
  <si>
    <t>Zadania w zakresie przeciwdziałania przemocy w rodzinie</t>
  </si>
  <si>
    <t>Wspieranie rodziny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</si>
  <si>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</si>
  <si>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</si>
  <si>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</si>
  <si>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</si>
  <si>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</si>
  <si>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</si>
  <si>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</si>
  <si>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</si>
  <si>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</si>
  <si>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</si>
  <si>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</si>
  <si>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</si>
  <si>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</si>
  <si>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</si>
  <si>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</si>
  <si>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</si>
  <si>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</si>
  <si>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</si>
  <si>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0690</t>
  </si>
  <si>
    <t>0750</t>
  </si>
  <si>
    <t>0920</t>
  </si>
  <si>
    <t>0830</t>
  </si>
  <si>
    <t>2320</t>
  </si>
  <si>
    <t>0470</t>
  </si>
  <si>
    <t>0760</t>
  </si>
  <si>
    <t>0770</t>
  </si>
  <si>
    <t>0970</t>
  </si>
  <si>
    <t>2020</t>
  </si>
  <si>
    <t>2010</t>
  </si>
  <si>
    <t>2360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</si>
  <si>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</si>
  <si>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</si>
  <si>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</si>
  <si>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</si>
  <si>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</si>
  <si>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</si>
  <si>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</si>
  <si>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</si>
  <si>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</si>
  <si>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0430</t>
  </si>
  <si>
    <t>0480</t>
  </si>
  <si>
    <t>0500</t>
  </si>
  <si>
    <t>2030</t>
  </si>
  <si>
    <t>6330</t>
  </si>
  <si>
    <t>6300</t>
  </si>
  <si>
    <t>2440</t>
  </si>
  <si>
    <t>2920</t>
  </si>
  <si>
    <t>Załącznik Nr 4
do uchwały Nr .................
Rady Miejskiej
w Chojnie</t>
  </si>
  <si>
    <t>Dochody i wydatki
budżetu Gminy Chojna
związane z realizacją zadań z zakresu administracji rządowej i innych zadań zleconych odrębnymi ustawami
w 2013 roku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</si>
  <si>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</si>
  <si>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</si>
  <si>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</si>
  <si>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</si>
  <si>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</si>
  <si>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</si>
  <si>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</si>
  <si>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</si>
  <si>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</si>
  <si>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</si>
  <si>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opłat za zezwolenia na sprzedaż napojów alkoholowych</t>
  </si>
  <si>
    <t>Podatek od czynności cywilnoprawnych</t>
  </si>
  <si>
    <t>Wpływy z różnych opłat</t>
  </si>
  <si>
    <t>Pozostałe odsetki</t>
  </si>
  <si>
    <t>Wpływy z usług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</si>
  <si>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</si>
  <si>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</si>
  <si>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</si>
  <si>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</si>
  <si>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powiatu na zadania bieżące realizowane na podstawie porozumień (umów) między jednostkami samorządu terytorialnego</t>
  </si>
  <si>
    <t>Dochody jednostek samorządu terytorialnego związane z realizacją zadań z zakresu administracji rządowej oraz innych zadań zleconych ustawami</t>
  </si>
  <si>
    <t>Subwencje ogólne z budżetu państwa</t>
  </si>
  <si>
    <t>Dotacje celowe otrzymane z budżetu państwa na realizację inwestycji i zakupów inwestycyjnych własnych gmin (związków gmin)</t>
  </si>
  <si>
    <t>Dotacje otrzymane z państwowych funduszy celowych na realizację zadań bieżących jednostek sektora finansów publicznych</t>
  </si>
  <si>
    <t>Dotacja celowa otrzymana z tytułu pomocy finansowej udzielanej między jednostkami samorządu terytorialnego na dofinansowanie własnych zadań inwestycyjnych i zakupów inwestycyjnych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</si>
  <si>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</si>
  <si>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</si>
  <si>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</si>
  <si>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budżetu państwa na zadania bieżące realizowane przez gminę na podstawie porozumień z organami administracji rządowej</t>
  </si>
  <si>
    <t>Kwota w 2013 roku</t>
  </si>
  <si>
    <t>Przychody i rozchody
budżetu Gminy Chojna
w 2013 roku</t>
  </si>
  <si>
    <t>Pożyczki na finansowanie zadań realizowanych z udziałem środków pochodzących z budżetu UE</t>
  </si>
  <si>
    <t>Wydatki
ogółem
(5+11)</t>
  </si>
  <si>
    <t>Załącznik Nr 5
do uchwały Nr .................
Rady Miejskiej
w Chojnie</t>
  </si>
  <si>
    <t>Dochody i wydatki
budżetu Gminy Chojna
związane z realizacją zadań z zakresu administracji rządowej wykonywanych na podstawie porozumień z organami administracji rządowej w 2013 roku</t>
  </si>
  <si>
    <t>Dochody i wydatki
budżetu Gminy Chojna
związane z realizacją zadań wykonywanych na podstawie porozumień (umów) między jednostkami samorządu terytorialnego w 2013 roku</t>
  </si>
  <si>
    <t>Załącznik Nr 6
do uchwały Nr .................
Rady Miejskiej
w Chojnie</t>
  </si>
  <si>
    <t>1. Zakład Gospodarki Komunalnej i Mieszkaniowej w Chojnie</t>
  </si>
  <si>
    <t>Załącznik Nr 8
do uchwały Nr 
Rady Miejskiej
w Chojnie</t>
  </si>
  <si>
    <t>Załącznik Nr 10
do uchwały Nr 
Rady Miejskiej
wChojnie</t>
  </si>
  <si>
    <t>Dotacje podmiotowe dla jednostek sektora finansów publicznych
udzielone z budżetu Gminy Chojna
w 2013 r.</t>
  </si>
  <si>
    <t>Centrum Kultury w Chojnie</t>
  </si>
  <si>
    <t>Centrum Kultury W chojnie - Miejskia Biblioteka Publiczna</t>
  </si>
  <si>
    <t>Załącznik Nr 11
do uchwały Nr 
Rady Miejskiej
w Chojnie</t>
  </si>
  <si>
    <t>Dotacje przedmiotowe dla jednostek sektora finansów publicznych
udzielone z budżetu Gminy Chojna
w 2013 r.</t>
  </si>
  <si>
    <t>Załącznik Nr 6A
do uchwały Nr .................
Rady Miejskiej
w Chojnie</t>
  </si>
  <si>
    <t>Dochody i wydatki
budżetu Gminy Chojna
związane z realizacją zadań własnych  biezących w 2013 roku  §2030</t>
  </si>
  <si>
    <t>Dotacje celowe
udzielone z budżetu Gminy Chojna
na zadania własne gminy realizowane przez podmioty należące
do sektora finansów publicznych w 2013 r.</t>
  </si>
  <si>
    <t>Załącznik Nr 13
do uchwały Nr .................
Rady Miejskiej
W Chojnie</t>
  </si>
  <si>
    <t>Dotacje celowe
udzielone z budżetu Gminy Chojna
na pomoc finansową innym jednostkom samorządu terytorialnego w 2013 r.</t>
  </si>
  <si>
    <t>Przebudowa ulic Słowiańskiej   i Jagiellońskiej - porozumienie ze Starostwem Powiatowym</t>
  </si>
  <si>
    <t>Starostwo Powiatowe w Gryfinie</t>
  </si>
  <si>
    <t xml:space="preserve">Wykonanie projektu odwodnienia oraz dróg powiatowych i gminnych  w m.Krajnik Górny     </t>
  </si>
  <si>
    <t xml:space="preserve">Przebudowa drogi powiatowej Warnice-Stare Łu\ysogórki w m. Białęgi </t>
  </si>
  <si>
    <t xml:space="preserve">Budowa chodnika przy drodze powiatowej Chojna-Lisie Pole w m. Nawodna </t>
  </si>
  <si>
    <t xml:space="preserve">Wykonanie  chodnika i odwodnienia w m. Krzymów (kier. Stoki)          </t>
  </si>
  <si>
    <t xml:space="preserve">Wykonanie chodnika przy drodze powiatowej Boguszczyn-Narost w m.Jelenin                                                                                             </t>
  </si>
  <si>
    <t>Wykonanie chodników - droga wojewódzka nr 124 Mętno Małe</t>
  </si>
  <si>
    <t xml:space="preserve">Upowszechnianie  kultury fizycznej </t>
  </si>
  <si>
    <t xml:space="preserve">Zakup średniego samochodu ratowniczo - gaśniczego </t>
  </si>
  <si>
    <t>Prace remontowe i  konserwatorskie obiektów  zabytkowych</t>
  </si>
  <si>
    <t>SOŁECTWO BIAŁĘGI</t>
  </si>
  <si>
    <t xml:space="preserve">SOŁECTWO BRWICE </t>
  </si>
  <si>
    <t>SOŁECTWO CZARTORYJA</t>
  </si>
  <si>
    <t>SOŁECTWO GRANICZNA</t>
  </si>
  <si>
    <t>SOŁECTWO GODKÓW</t>
  </si>
  <si>
    <t xml:space="preserve">SOŁECTWO GODKÓW OSIEDLE </t>
  </si>
  <si>
    <t>SOŁECTWO GARNOWO</t>
  </si>
  <si>
    <t>SOŁECTWO GRABOWO</t>
  </si>
  <si>
    <t>SOŁECTWO GRZYBNO</t>
  </si>
  <si>
    <t>SOŁECTWO JELENIN</t>
  </si>
  <si>
    <t>SOŁECTWO KAMIENNY JAZ</t>
  </si>
  <si>
    <t>SOŁECTWO KRAJNIK DOLNY</t>
  </si>
  <si>
    <t xml:space="preserve">SOŁECTWO KRAJNIK GÓRNY </t>
  </si>
  <si>
    <t>SOŁECTWO KRZYMÓW</t>
  </si>
  <si>
    <t>SOŁECTWO LISIE POLE</t>
  </si>
  <si>
    <t>SOŁECTWO ŁAZISZCZE</t>
  </si>
  <si>
    <t>SOŁECTWO MĘTNO</t>
  </si>
  <si>
    <t xml:space="preserve">SOŁECTWO NAROST </t>
  </si>
  <si>
    <t xml:space="preserve">SOŁECTWO NAWODNA </t>
  </si>
  <si>
    <t>SOŁECTWO RURKA</t>
  </si>
  <si>
    <t>SOŁECTWO STOKI</t>
  </si>
  <si>
    <t>SOŁECTWO STRZELCZYN</t>
  </si>
  <si>
    <t>SOŁECTWO ZATOŃ DOLNA</t>
  </si>
  <si>
    <t>Załącznik Nr 7
do uchwały Nr .................
Rady Miejskiej
W Chojnie</t>
  </si>
  <si>
    <t>Wydatki jednostek pomocniczych
w ramach budżetu budżetu Gminy Chojna
w 2013 r.</t>
  </si>
  <si>
    <t>Modernizacja budynku przy ul. Mieszka I 8 - prace przygotowawcze wraz z zabezpieczeniem terenu budowy</t>
  </si>
  <si>
    <t>Adaptacja pomieszczeń w budynku na lokale socjalne wraz z wykonaniem dokumentacji - Szewska 5</t>
  </si>
  <si>
    <t>Adaptacja pomieszczeń w budynku na lokale socjalne wraz z wykonaniem dokumentacji - Piekarska 8</t>
  </si>
  <si>
    <t>Modernizacja budynku Szewska 7 wraz z wykonaniem dokumentacji</t>
  </si>
  <si>
    <t>Adaptacja pomieszczeń w budynku na lokale socjalne wraz z wykonaniem dokumentacji - Strzeszewko</t>
  </si>
  <si>
    <t>Przebudowa i adaptacja pomieszczeń w budynku po szkole podstawowej w Strzelczynie na lokale socjalne wraz z wykonaniem dokumentacji</t>
  </si>
  <si>
    <t>Obięcie dziąlaniami profilaktycznymi osób zagrożonych uzależnieniem od alkoholu</t>
  </si>
  <si>
    <t>Dotacje celowe udzielone w 2013 r. z budżetu Gminy Chojna na zadania własne gminy realizowane przez podmioty nienależące do sektora finansów publicznych</t>
  </si>
  <si>
    <t xml:space="preserve"> </t>
  </si>
  <si>
    <t>6208</t>
  </si>
  <si>
    <t>Załącznik Nr 1
do Uchwały Nr .................
Rady Miejskiej
w Chojnie</t>
  </si>
  <si>
    <t>Dochody
budżetu Gminy Chojna w 2013 roku</t>
  </si>
  <si>
    <t>Dochody od osób prawnych, od osób fizycznych i od innych jednostek nieposiadających osobowości prawnej oraz wydatki związane z ich poborem</t>
  </si>
  <si>
    <t>0490</t>
  </si>
  <si>
    <t>Wpływy z innych lokalnych opłat pobieranych przez jednostki samorządu terytorialnego na podstawie odrębnych ustaw</t>
  </si>
  <si>
    <t>2007</t>
  </si>
  <si>
    <t>2009</t>
  </si>
  <si>
    <t>6207</t>
  </si>
  <si>
    <t>6209</t>
  </si>
  <si>
    <t>0910</t>
  </si>
  <si>
    <t>Załącznik Nr 2
do Uchwały Nr .................
Rady Miejskiej
w Chojnie</t>
  </si>
  <si>
    <r>
      <t>Wniesienie</t>
    </r>
    <r>
      <rPr>
        <b/>
        <sz val="5"/>
        <color indexed="8"/>
        <rFont val="Arial"/>
        <family val="2"/>
      </rPr>
      <t xml:space="preserve"> wkładów do spółek prawa handlowego</t>
    </r>
  </si>
  <si>
    <t>Województwo Zachodniopomorskie - Zachodniopomorski Zarząd Dróg Wojewódzkich</t>
  </si>
  <si>
    <t>Odsetki od nieterminowych wpłat z tytułu podatków i opłat</t>
  </si>
  <si>
    <t>Wpływy z różnych dochodów</t>
  </si>
  <si>
    <t>Kultura fizyczna</t>
  </si>
  <si>
    <t>Załącznik Nr 11
do uchwały Nr .................
Rady Miejskiej
w Chojnie</t>
  </si>
  <si>
    <t>Załącznik Nr 12
do uchwały Nr .................
Rady Miejskiej
W Chojnie</t>
  </si>
  <si>
    <t>OGÓŁEM</t>
  </si>
  <si>
    <t>Szkoła Podstawowa Nr 2 w Chojnie</t>
  </si>
  <si>
    <t>1.Szkoły podstawowe</t>
  </si>
  <si>
    <t>2. Stołówki szkolne i przedszkolne</t>
  </si>
  <si>
    <t>Szkoła Podstawowa w Brwicach</t>
  </si>
  <si>
    <t>1. Szkoły podstawowe</t>
  </si>
  <si>
    <t>Szkoła Podstawowa w Grzybnie</t>
  </si>
  <si>
    <t>Szkoła Podstawowa w Krzymowie</t>
  </si>
  <si>
    <t>Szkoła Podstawowa w Nawodnej</t>
  </si>
  <si>
    <t>Przedszkole Miejskie w Chojnie</t>
  </si>
  <si>
    <t>1. Przedszkola</t>
  </si>
  <si>
    <t>Gimnazjum w Chojnie</t>
  </si>
  <si>
    <t>1. Gimnazja</t>
  </si>
  <si>
    <t>Klasyfikacja budżetowa</t>
  </si>
  <si>
    <t>Załącznik Nr 9
do uchwały Nr .................
Rady Miejskiej
w Chojnie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</si>
</sst>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6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6"/>
      <name val="Arial CE"/>
      <family val="0"/>
    </font>
    <font>
      <b/>
      <sz val="5"/>
      <name val="Arial"/>
      <family val="2"/>
    </font>
    <font>
      <b/>
      <sz val="5"/>
      <color indexed="8"/>
      <name val="Arial"/>
      <family val="2"/>
    </font>
    <font>
      <u val="single"/>
      <sz val="15"/>
      <color indexed="12"/>
      <name val="Arial CE"/>
      <family val="0"/>
    </font>
    <font>
      <u val="single"/>
      <sz val="15"/>
      <color indexed="36"/>
      <name val="Arial CE"/>
      <family val="0"/>
    </font>
    <font>
      <b/>
      <sz val="8"/>
      <name val="Arial CE"/>
      <family val="0"/>
    </font>
    <font>
      <sz val="7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medium"/>
      <top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8" fillId="20" borderId="14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2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3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3" fontId="0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49" fontId="11" fillId="0" borderId="0" xfId="0" applyNumberFormat="1" applyFont="1" applyAlignment="1">
      <alignment horizontal="center"/>
    </xf>
    <xf numFmtId="0" fontId="5" fillId="20" borderId="15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vertical="center"/>
    </xf>
    <xf numFmtId="3" fontId="6" fillId="0" borderId="17" xfId="0" applyNumberFormat="1" applyFont="1" applyBorder="1" applyAlignment="1">
      <alignment vertical="top" wrapText="1"/>
    </xf>
    <xf numFmtId="0" fontId="5" fillId="2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0" fillId="0" borderId="33" xfId="0" applyNumberFormat="1" applyBorder="1" applyAlignment="1">
      <alignment horizontal="right" vertical="center" wrapText="1"/>
    </xf>
    <xf numFmtId="3" fontId="0" fillId="0" borderId="26" xfId="0" applyNumberForma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vertical="top" wrapText="1"/>
    </xf>
    <xf numFmtId="3" fontId="6" fillId="0" borderId="26" xfId="0" applyNumberFormat="1" applyFont="1" applyBorder="1" applyAlignment="1">
      <alignment vertical="top" wrapText="1"/>
    </xf>
    <xf numFmtId="0" fontId="0" fillId="0" borderId="13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6" fillId="0" borderId="27" xfId="0" applyNumberFormat="1" applyFont="1" applyBorder="1" applyAlignment="1">
      <alignment vertical="top" wrapText="1"/>
    </xf>
    <xf numFmtId="3" fontId="5" fillId="0" borderId="28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vertical="top" wrapText="1"/>
    </xf>
    <xf numFmtId="3" fontId="6" fillId="0" borderId="31" xfId="0" applyNumberFormat="1" applyFont="1" applyBorder="1" applyAlignment="1">
      <alignment vertical="top" wrapText="1"/>
    </xf>
    <xf numFmtId="3" fontId="5" fillId="0" borderId="29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vertical="top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3" fontId="8" fillId="0" borderId="29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 indent="2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20" borderId="3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49" fontId="17" fillId="6" borderId="37" xfId="0" applyNumberFormat="1" applyFont="1" applyFill="1" applyBorder="1" applyAlignment="1">
      <alignment horizontal="center" vertical="center" wrapText="1"/>
    </xf>
    <xf numFmtId="3" fontId="17" fillId="6" borderId="38" xfId="0" applyNumberFormat="1" applyFont="1" applyFill="1" applyBorder="1" applyAlignment="1">
      <alignment horizontal="right" vertical="center" wrapText="1"/>
    </xf>
    <xf numFmtId="3" fontId="17" fillId="6" borderId="39" xfId="0" applyNumberFormat="1" applyFont="1" applyFill="1" applyBorder="1" applyAlignment="1">
      <alignment horizontal="right" vertical="center" wrapText="1"/>
    </xf>
    <xf numFmtId="3" fontId="16" fillId="0" borderId="40" xfId="0" applyNumberFormat="1" applyFont="1" applyBorder="1" applyAlignment="1">
      <alignment horizontal="right" vertical="center" wrapText="1"/>
    </xf>
    <xf numFmtId="3" fontId="16" fillId="0" borderId="41" xfId="0" applyNumberFormat="1" applyFont="1" applyBorder="1" applyAlignment="1">
      <alignment horizontal="right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21" fillId="0" borderId="42" xfId="0" applyNumberFormat="1" applyFont="1" applyBorder="1" applyAlignment="1">
      <alignment horizontal="right" vertical="center" wrapText="1"/>
    </xf>
    <xf numFmtId="3" fontId="17" fillId="6" borderId="40" xfId="0" applyNumberFormat="1" applyFont="1" applyFill="1" applyBorder="1" applyAlignment="1">
      <alignment horizontal="right" vertical="center" wrapText="1"/>
    </xf>
    <xf numFmtId="3" fontId="17" fillId="6" borderId="41" xfId="0" applyNumberFormat="1" applyFont="1" applyFill="1" applyBorder="1" applyAlignment="1">
      <alignment horizontal="right" vertical="center" wrapText="1"/>
    </xf>
    <xf numFmtId="3" fontId="17" fillId="6" borderId="42" xfId="0" applyNumberFormat="1" applyFont="1" applyFill="1" applyBorder="1" applyAlignment="1">
      <alignment horizontal="right" vertical="center" wrapText="1"/>
    </xf>
    <xf numFmtId="0" fontId="16" fillId="0" borderId="41" xfId="0" applyFont="1" applyBorder="1" applyAlignment="1">
      <alignment horizontal="center" vertical="center" wrapText="1"/>
    </xf>
    <xf numFmtId="3" fontId="21" fillId="0" borderId="41" xfId="0" applyNumberFormat="1" applyFont="1" applyBorder="1" applyAlignment="1">
      <alignment horizontal="right" vertical="center" wrapText="1"/>
    </xf>
    <xf numFmtId="3" fontId="16" fillId="0" borderId="41" xfId="0" applyNumberFormat="1" applyFont="1" applyFill="1" applyBorder="1" applyAlignment="1">
      <alignment horizontal="right" vertical="center" wrapText="1"/>
    </xf>
    <xf numFmtId="3" fontId="16" fillId="6" borderId="42" xfId="0" applyNumberFormat="1" applyFont="1" applyFill="1" applyBorder="1" applyAlignment="1">
      <alignment horizontal="right" vertical="center" wrapText="1"/>
    </xf>
    <xf numFmtId="3" fontId="16" fillId="0" borderId="42" xfId="0" applyNumberFormat="1" applyFont="1" applyFill="1" applyBorder="1" applyAlignment="1">
      <alignment horizontal="right" vertical="center" wrapText="1"/>
    </xf>
    <xf numFmtId="3" fontId="16" fillId="0" borderId="43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/>
    </xf>
    <xf numFmtId="3" fontId="17" fillId="0" borderId="10" xfId="0" applyNumberFormat="1" applyFont="1" applyBorder="1" applyAlignment="1">
      <alignment horizontal="right" vertical="center" wrapText="1"/>
    </xf>
    <xf numFmtId="3" fontId="17" fillId="0" borderId="44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2" fontId="0" fillId="0" borderId="14" xfId="0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/>
    </xf>
    <xf numFmtId="0" fontId="6" fillId="0" borderId="0" xfId="0" applyFont="1" applyFill="1" applyAlignment="1">
      <alignment/>
    </xf>
    <xf numFmtId="3" fontId="16" fillId="0" borderId="42" xfId="0" applyNumberFormat="1" applyFont="1" applyFill="1" applyBorder="1" applyAlignment="1">
      <alignment horizontal="right" vertical="center" wrapText="1"/>
    </xf>
    <xf numFmtId="3" fontId="16" fillId="0" borderId="41" xfId="0" applyNumberFormat="1" applyFont="1" applyFill="1" applyBorder="1" applyAlignment="1">
      <alignment horizontal="right" vertical="center" wrapText="1"/>
    </xf>
    <xf numFmtId="0" fontId="39" fillId="0" borderId="14" xfId="0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left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vertical="center"/>
    </xf>
    <xf numFmtId="49" fontId="38" fillId="24" borderId="14" xfId="0" applyNumberFormat="1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8" fillId="0" borderId="14" xfId="0" applyFont="1" applyFill="1" applyBorder="1" applyAlignment="1">
      <alignment horizontal="center" vertical="center" wrapText="1"/>
    </xf>
    <xf numFmtId="0" fontId="42" fillId="20" borderId="18" xfId="0" applyFont="1" applyFill="1" applyBorder="1" applyAlignment="1">
      <alignment horizontal="center" vertical="center" wrapText="1"/>
    </xf>
    <xf numFmtId="0" fontId="42" fillId="20" borderId="45" xfId="0" applyFont="1" applyFill="1" applyBorder="1" applyAlignment="1">
      <alignment horizontal="center" vertical="center" wrapText="1"/>
    </xf>
    <xf numFmtId="0" fontId="42" fillId="20" borderId="45" xfId="0" applyFont="1" applyFill="1" applyBorder="1" applyAlignment="1">
      <alignment vertical="center" wrapText="1"/>
    </xf>
    <xf numFmtId="0" fontId="38" fillId="24" borderId="14" xfId="0" applyFont="1" applyFill="1" applyBorder="1" applyAlignment="1">
      <alignment vertical="center" wrapText="1"/>
    </xf>
    <xf numFmtId="3" fontId="38" fillId="24" borderId="14" xfId="0" applyNumberFormat="1" applyFont="1" applyFill="1" applyBorder="1" applyAlignment="1">
      <alignment horizontal="right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3" fontId="38" fillId="0" borderId="14" xfId="0" applyNumberFormat="1" applyFont="1" applyBorder="1" applyAlignment="1">
      <alignment horizontal="right" vertical="center" wrapText="1"/>
    </xf>
    <xf numFmtId="3" fontId="40" fillId="0" borderId="14" xfId="0" applyNumberFormat="1" applyFont="1" applyBorder="1" applyAlignment="1">
      <alignment horizontal="right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3" fontId="40" fillId="0" borderId="14" xfId="0" applyNumberFormat="1" applyFont="1" applyBorder="1" applyAlignment="1">
      <alignment horizontal="righ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/>
    </xf>
    <xf numFmtId="4" fontId="46" fillId="24" borderId="14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46" xfId="0" applyFont="1" applyBorder="1" applyAlignment="1">
      <alignment horizontal="center" vertical="center"/>
    </xf>
    <xf numFmtId="4" fontId="0" fillId="0" borderId="47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2" fontId="0" fillId="0" borderId="48" xfId="0" applyNumberFormat="1" applyFont="1" applyBorder="1" applyAlignment="1">
      <alignment horizontal="right" vertical="center"/>
    </xf>
    <xf numFmtId="2" fontId="0" fillId="0" borderId="22" xfId="0" applyNumberFormat="1" applyFont="1" applyBorder="1" applyAlignment="1">
      <alignment horizontal="right" vertical="center"/>
    </xf>
    <xf numFmtId="2" fontId="0" fillId="0" borderId="49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" fontId="16" fillId="25" borderId="42" xfId="0" applyNumberFormat="1" applyFont="1" applyFill="1" applyBorder="1" applyAlignment="1">
      <alignment horizontal="right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3" fontId="16" fillId="25" borderId="41" xfId="0" applyNumberFormat="1" applyFont="1" applyFill="1" applyBorder="1" applyAlignment="1">
      <alignment horizontal="right" vertical="center" wrapText="1"/>
    </xf>
    <xf numFmtId="0" fontId="7" fillId="0" borderId="54" xfId="0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right" vertical="center" wrapText="1"/>
    </xf>
    <xf numFmtId="49" fontId="17" fillId="6" borderId="55" xfId="0" applyNumberFormat="1" applyFont="1" applyFill="1" applyBorder="1" applyAlignment="1">
      <alignment horizontal="center" vertical="center" wrapText="1"/>
    </xf>
    <xf numFmtId="49" fontId="17" fillId="0" borderId="56" xfId="0" applyNumberFormat="1" applyFont="1" applyBorder="1" applyAlignment="1">
      <alignment horizontal="center" vertical="center" wrapText="1"/>
    </xf>
    <xf numFmtId="49" fontId="20" fillId="0" borderId="56" xfId="0" applyNumberFormat="1" applyFont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7" fillId="25" borderId="56" xfId="0" applyFont="1" applyFill="1" applyBorder="1" applyAlignment="1">
      <alignment horizontal="center" vertical="center" wrapText="1"/>
    </xf>
    <xf numFmtId="0" fontId="17" fillId="6" borderId="39" xfId="0" applyFont="1" applyFill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7" fillId="6" borderId="42" xfId="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0" fontId="16" fillId="0" borderId="42" xfId="0" applyFont="1" applyBorder="1" applyAlignment="1">
      <alignment/>
    </xf>
    <xf numFmtId="0" fontId="16" fillId="25" borderId="42" xfId="0" applyFont="1" applyFill="1" applyBorder="1" applyAlignment="1">
      <alignment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49" fontId="17" fillId="6" borderId="41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8" fillId="6" borderId="41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49" fontId="16" fillId="25" borderId="41" xfId="0" applyNumberFormat="1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49" fontId="16" fillId="0" borderId="58" xfId="0" applyNumberFormat="1" applyFont="1" applyBorder="1" applyAlignment="1">
      <alignment horizontal="center" vertical="center" wrapText="1"/>
    </xf>
    <xf numFmtId="0" fontId="16" fillId="0" borderId="43" xfId="0" applyFont="1" applyBorder="1" applyAlignment="1">
      <alignment vertical="center" wrapText="1"/>
    </xf>
    <xf numFmtId="3" fontId="16" fillId="0" borderId="59" xfId="0" applyNumberFormat="1" applyFont="1" applyBorder="1" applyAlignment="1">
      <alignment horizontal="right" vertical="center" wrapText="1"/>
    </xf>
    <xf numFmtId="3" fontId="16" fillId="0" borderId="58" xfId="0" applyNumberFormat="1" applyFont="1" applyBorder="1" applyAlignment="1">
      <alignment horizontal="right" vertical="center" wrapText="1"/>
    </xf>
    <xf numFmtId="3" fontId="17" fillId="0" borderId="60" xfId="0" applyNumberFormat="1" applyFont="1" applyBorder="1" applyAlignment="1">
      <alignment horizontal="right" vertical="center" wrapText="1"/>
    </xf>
    <xf numFmtId="0" fontId="39" fillId="0" borderId="36" xfId="0" applyFont="1" applyBorder="1" applyAlignment="1">
      <alignment horizontal="center" vertical="center" wrapText="1"/>
    </xf>
    <xf numFmtId="0" fontId="6" fillId="25" borderId="42" xfId="0" applyFont="1" applyFill="1" applyBorder="1" applyAlignment="1">
      <alignment vertical="top" wrapText="1"/>
    </xf>
    <xf numFmtId="0" fontId="5" fillId="25" borderId="42" xfId="0" applyFont="1" applyFill="1" applyBorder="1" applyAlignment="1">
      <alignment vertical="top" wrapText="1"/>
    </xf>
    <xf numFmtId="1" fontId="6" fillId="25" borderId="42" xfId="0" applyNumberFormat="1" applyFont="1" applyFill="1" applyBorder="1" applyAlignment="1">
      <alignment vertical="top" wrapText="1"/>
    </xf>
    <xf numFmtId="0" fontId="6" fillId="25" borderId="42" xfId="0" applyFont="1" applyFill="1" applyBorder="1" applyAlignment="1">
      <alignment/>
    </xf>
    <xf numFmtId="1" fontId="5" fillId="24" borderId="38" xfId="0" applyNumberFormat="1" applyFont="1" applyFill="1" applyBorder="1" applyAlignment="1">
      <alignment vertical="top" wrapText="1"/>
    </xf>
    <xf numFmtId="1" fontId="6" fillId="0" borderId="40" xfId="0" applyNumberFormat="1" applyFont="1" applyBorder="1" applyAlignment="1">
      <alignment vertical="top" wrapText="1"/>
    </xf>
    <xf numFmtId="1" fontId="5" fillId="0" borderId="40" xfId="0" applyNumberFormat="1" applyFont="1" applyBorder="1" applyAlignment="1">
      <alignment vertical="top" wrapText="1"/>
    </xf>
    <xf numFmtId="1" fontId="5" fillId="6" borderId="40" xfId="0" applyNumberFormat="1" applyFont="1" applyFill="1" applyBorder="1" applyAlignment="1">
      <alignment vertical="top" wrapText="1"/>
    </xf>
    <xf numFmtId="1" fontId="5" fillId="24" borderId="40" xfId="0" applyNumberFormat="1" applyFont="1" applyFill="1" applyBorder="1" applyAlignment="1">
      <alignment vertical="top" wrapText="1"/>
    </xf>
    <xf numFmtId="0" fontId="0" fillId="0" borderId="40" xfId="0" applyBorder="1" applyAlignment="1">
      <alignment/>
    </xf>
    <xf numFmtId="0" fontId="6" fillId="0" borderId="55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" fontId="6" fillId="0" borderId="59" xfId="0" applyNumberFormat="1" applyFont="1" applyBorder="1" applyAlignment="1">
      <alignment vertical="top" wrapText="1"/>
    </xf>
    <xf numFmtId="0" fontId="6" fillId="25" borderId="43" xfId="0" applyFont="1" applyFill="1" applyBorder="1" applyAlignment="1">
      <alignment vertical="top" wrapText="1"/>
    </xf>
    <xf numFmtId="1" fontId="5" fillId="0" borderId="60" xfId="0" applyNumberFormat="1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0" fontId="39" fillId="0" borderId="54" xfId="0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vertical="top" wrapText="1"/>
    </xf>
    <xf numFmtId="1" fontId="5" fillId="0" borderId="41" xfId="0" applyNumberFormat="1" applyFont="1" applyBorder="1" applyAlignment="1">
      <alignment vertical="top" wrapText="1"/>
    </xf>
    <xf numFmtId="1" fontId="5" fillId="6" borderId="41" xfId="0" applyNumberFormat="1" applyFont="1" applyFill="1" applyBorder="1" applyAlignment="1">
      <alignment vertical="top" wrapText="1"/>
    </xf>
    <xf numFmtId="1" fontId="5" fillId="24" borderId="41" xfId="0" applyNumberFormat="1" applyFont="1" applyFill="1" applyBorder="1" applyAlignment="1">
      <alignment vertical="top" wrapText="1"/>
    </xf>
    <xf numFmtId="0" fontId="0" fillId="0" borderId="41" xfId="0" applyBorder="1" applyAlignment="1">
      <alignment/>
    </xf>
    <xf numFmtId="1" fontId="6" fillId="0" borderId="58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right" vertical="center" wrapText="1"/>
    </xf>
    <xf numFmtId="0" fontId="39" fillId="0" borderId="52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0" fillId="0" borderId="59" xfId="0" applyBorder="1" applyAlignment="1">
      <alignment vertical="center"/>
    </xf>
    <xf numFmtId="0" fontId="5" fillId="24" borderId="37" xfId="0" applyFont="1" applyFill="1" applyBorder="1" applyAlignment="1">
      <alignment vertical="top" wrapText="1"/>
    </xf>
    <xf numFmtId="0" fontId="5" fillId="6" borderId="41" xfId="0" applyFont="1" applyFill="1" applyBorder="1" applyAlignment="1">
      <alignment vertical="top" wrapText="1"/>
    </xf>
    <xf numFmtId="0" fontId="5" fillId="24" borderId="41" xfId="0" applyFont="1" applyFill="1" applyBorder="1" applyAlignment="1">
      <alignment vertical="top" wrapText="1"/>
    </xf>
    <xf numFmtId="0" fontId="6" fillId="0" borderId="61" xfId="0" applyFont="1" applyBorder="1" applyAlignment="1">
      <alignment vertical="top" wrapText="1"/>
    </xf>
    <xf numFmtId="1" fontId="5" fillId="24" borderId="62" xfId="0" applyNumberFormat="1" applyFont="1" applyFill="1" applyBorder="1" applyAlignment="1">
      <alignment vertical="top" wrapText="1"/>
    </xf>
    <xf numFmtId="0" fontId="5" fillId="25" borderId="63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42" fillId="20" borderId="64" xfId="0" applyFont="1" applyFill="1" applyBorder="1" applyAlignment="1">
      <alignment horizontal="center" vertical="center" wrapText="1"/>
    </xf>
    <xf numFmtId="0" fontId="42" fillId="20" borderId="65" xfId="0" applyFont="1" applyFill="1" applyBorder="1" applyAlignment="1">
      <alignment horizontal="center" vertical="center" wrapText="1"/>
    </xf>
    <xf numFmtId="0" fontId="42" fillId="20" borderId="66" xfId="0" applyFont="1" applyFill="1" applyBorder="1" applyAlignment="1">
      <alignment horizontal="center" vertical="center" wrapText="1"/>
    </xf>
    <xf numFmtId="0" fontId="42" fillId="20" borderId="67" xfId="0" applyFont="1" applyFill="1" applyBorder="1" applyAlignment="1">
      <alignment horizontal="center" vertical="center" wrapText="1"/>
    </xf>
    <xf numFmtId="0" fontId="42" fillId="20" borderId="68" xfId="0" applyFont="1" applyFill="1" applyBorder="1" applyAlignment="1">
      <alignment horizontal="center" vertical="center" wrapText="1"/>
    </xf>
    <xf numFmtId="0" fontId="42" fillId="20" borderId="45" xfId="0" applyFont="1" applyFill="1" applyBorder="1" applyAlignment="1">
      <alignment horizontal="center" vertical="center" wrapText="1"/>
    </xf>
    <xf numFmtId="0" fontId="42" fillId="20" borderId="69" xfId="0" applyFont="1" applyFill="1" applyBorder="1" applyAlignment="1">
      <alignment horizontal="center" vertical="center" wrapText="1"/>
    </xf>
    <xf numFmtId="0" fontId="42" fillId="20" borderId="70" xfId="0" applyFont="1" applyFill="1" applyBorder="1" applyAlignment="1">
      <alignment horizontal="center" vertical="center" wrapText="1"/>
    </xf>
    <xf numFmtId="0" fontId="42" fillId="20" borderId="71" xfId="0" applyFont="1" applyFill="1" applyBorder="1" applyAlignment="1">
      <alignment horizontal="center" vertical="center" wrapText="1"/>
    </xf>
    <xf numFmtId="0" fontId="42" fillId="20" borderId="72" xfId="0" applyFont="1" applyFill="1" applyBorder="1" applyAlignment="1">
      <alignment horizontal="center" vertical="center" wrapText="1"/>
    </xf>
    <xf numFmtId="0" fontId="42" fillId="20" borderId="73" xfId="0" applyFont="1" applyFill="1" applyBorder="1" applyAlignment="1">
      <alignment horizontal="center" vertical="center" wrapText="1"/>
    </xf>
    <xf numFmtId="0" fontId="42" fillId="20" borderId="7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44" xfId="0" applyFont="1" applyFill="1" applyBorder="1" applyAlignment="1">
      <alignment horizontal="center" vertical="center" wrapText="1"/>
    </xf>
    <xf numFmtId="0" fontId="17" fillId="20" borderId="76" xfId="0" applyFont="1" applyFill="1" applyBorder="1" applyAlignment="1">
      <alignment horizontal="right" vertical="center"/>
    </xf>
    <xf numFmtId="0" fontId="17" fillId="20" borderId="77" xfId="0" applyFont="1" applyFill="1" applyBorder="1" applyAlignment="1">
      <alignment horizontal="right" vertical="center"/>
    </xf>
    <xf numFmtId="0" fontId="17" fillId="20" borderId="78" xfId="0" applyFont="1" applyFill="1" applyBorder="1" applyAlignment="1">
      <alignment horizontal="right" vertical="center"/>
    </xf>
    <xf numFmtId="0" fontId="41" fillId="20" borderId="14" xfId="0" applyFont="1" applyFill="1" applyBorder="1" applyAlignment="1">
      <alignment horizontal="right" vertical="center"/>
    </xf>
    <xf numFmtId="0" fontId="42" fillId="20" borderId="18" xfId="0" applyFont="1" applyFill="1" applyBorder="1" applyAlignment="1">
      <alignment horizontal="center" vertical="center" wrapText="1"/>
    </xf>
    <xf numFmtId="0" fontId="42" fillId="20" borderId="79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 vertical="center" wrapText="1"/>
    </xf>
    <xf numFmtId="0" fontId="42" fillId="20" borderId="80" xfId="0" applyFont="1" applyFill="1" applyBorder="1" applyAlignment="1">
      <alignment horizontal="center" vertical="center" wrapText="1"/>
    </xf>
    <xf numFmtId="0" fontId="42" fillId="20" borderId="81" xfId="0" applyFont="1" applyFill="1" applyBorder="1" applyAlignment="1">
      <alignment horizontal="center" vertical="center" wrapText="1"/>
    </xf>
    <xf numFmtId="0" fontId="42" fillId="20" borderId="82" xfId="0" applyFont="1" applyFill="1" applyBorder="1" applyAlignment="1">
      <alignment horizontal="center" vertical="center" wrapText="1"/>
    </xf>
    <xf numFmtId="0" fontId="42" fillId="20" borderId="8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2" fillId="20" borderId="84" xfId="0" applyFont="1" applyFill="1" applyBorder="1" applyAlignment="1">
      <alignment horizontal="center" vertical="center" wrapText="1"/>
    </xf>
    <xf numFmtId="0" fontId="42" fillId="20" borderId="85" xfId="0" applyFont="1" applyFill="1" applyBorder="1" applyAlignment="1">
      <alignment horizontal="center" vertical="center" wrapText="1"/>
    </xf>
    <xf numFmtId="0" fontId="42" fillId="20" borderId="86" xfId="0" applyFont="1" applyFill="1" applyBorder="1" applyAlignment="1">
      <alignment horizontal="center" vertical="center" wrapText="1"/>
    </xf>
    <xf numFmtId="0" fontId="42" fillId="20" borderId="87" xfId="0" applyFont="1" applyFill="1" applyBorder="1" applyAlignment="1">
      <alignment horizontal="center" vertical="center" wrapText="1"/>
    </xf>
    <xf numFmtId="0" fontId="42" fillId="20" borderId="35" xfId="0" applyFont="1" applyFill="1" applyBorder="1" applyAlignment="1">
      <alignment horizontal="center" vertical="center" wrapText="1"/>
    </xf>
    <xf numFmtId="0" fontId="42" fillId="20" borderId="88" xfId="0" applyFont="1" applyFill="1" applyBorder="1" applyAlignment="1">
      <alignment horizontal="center" vertical="center" wrapText="1"/>
    </xf>
    <xf numFmtId="0" fontId="42" fillId="20" borderId="8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20" borderId="72" xfId="0" applyFont="1" applyFill="1" applyBorder="1" applyAlignment="1">
      <alignment horizontal="center" vertical="center" wrapText="1"/>
    </xf>
    <xf numFmtId="0" fontId="5" fillId="20" borderId="90" xfId="0" applyFont="1" applyFill="1" applyBorder="1" applyAlignment="1">
      <alignment horizontal="center" vertical="center" wrapText="1"/>
    </xf>
    <xf numFmtId="0" fontId="5" fillId="20" borderId="91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92" xfId="0" applyFont="1" applyFill="1" applyBorder="1" applyAlignment="1">
      <alignment horizontal="center" vertical="center" wrapText="1"/>
    </xf>
    <xf numFmtId="0" fontId="5" fillId="20" borderId="70" xfId="0" applyFont="1" applyFill="1" applyBorder="1" applyAlignment="1">
      <alignment horizontal="center" vertical="center" wrapText="1"/>
    </xf>
    <xf numFmtId="0" fontId="5" fillId="20" borderId="64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right" vertical="center" wrapText="1"/>
    </xf>
    <xf numFmtId="0" fontId="15" fillId="20" borderId="29" xfId="0" applyFont="1" applyFill="1" applyBorder="1" applyAlignment="1">
      <alignment horizontal="right" vertical="center" wrapText="1"/>
    </xf>
    <xf numFmtId="0" fontId="8" fillId="20" borderId="15" xfId="0" applyFont="1" applyFill="1" applyBorder="1" applyAlignment="1">
      <alignment horizontal="center" vertical="center"/>
    </xf>
    <xf numFmtId="0" fontId="8" fillId="20" borderId="92" xfId="0" applyFont="1" applyFill="1" applyBorder="1" applyAlignment="1">
      <alignment horizontal="center" vertical="center"/>
    </xf>
    <xf numFmtId="0" fontId="8" fillId="20" borderId="70" xfId="0" applyFont="1" applyFill="1" applyBorder="1" applyAlignment="1">
      <alignment horizontal="center" vertical="center" wrapText="1"/>
    </xf>
    <xf numFmtId="0" fontId="8" fillId="20" borderId="64" xfId="0" applyFont="1" applyFill="1" applyBorder="1" applyAlignment="1">
      <alignment horizontal="center" vertical="center" wrapText="1"/>
    </xf>
    <xf numFmtId="0" fontId="8" fillId="20" borderId="72" xfId="0" applyFont="1" applyFill="1" applyBorder="1" applyAlignment="1">
      <alignment horizontal="center" vertical="center" wrapText="1"/>
    </xf>
    <xf numFmtId="0" fontId="8" fillId="20" borderId="90" xfId="0" applyFont="1" applyFill="1" applyBorder="1" applyAlignment="1">
      <alignment horizontal="center" vertical="center" wrapText="1"/>
    </xf>
    <xf numFmtId="0" fontId="5" fillId="20" borderId="93" xfId="0" applyFont="1" applyFill="1" applyBorder="1" applyAlignment="1">
      <alignment horizontal="center" vertical="center" wrapText="1"/>
    </xf>
    <xf numFmtId="0" fontId="5" fillId="20" borderId="94" xfId="0" applyFont="1" applyFill="1" applyBorder="1" applyAlignment="1">
      <alignment horizontal="center" vertical="center" wrapText="1"/>
    </xf>
    <xf numFmtId="0" fontId="5" fillId="20" borderId="86" xfId="0" applyFont="1" applyFill="1" applyBorder="1" applyAlignment="1">
      <alignment horizontal="center" vertical="center" wrapText="1"/>
    </xf>
    <xf numFmtId="0" fontId="5" fillId="20" borderId="95" xfId="0" applyFont="1" applyFill="1" applyBorder="1" applyAlignment="1">
      <alignment horizontal="center" vertical="center" wrapText="1"/>
    </xf>
    <xf numFmtId="0" fontId="5" fillId="20" borderId="66" xfId="0" applyFont="1" applyFill="1" applyBorder="1" applyAlignment="1">
      <alignment horizontal="center" vertical="center" wrapText="1"/>
    </xf>
    <xf numFmtId="0" fontId="5" fillId="20" borderId="83" xfId="0" applyFont="1" applyFill="1" applyBorder="1" applyAlignment="1">
      <alignment horizontal="center" vertical="center" wrapText="1"/>
    </xf>
    <xf numFmtId="0" fontId="8" fillId="20" borderId="67" xfId="0" applyFont="1" applyFill="1" applyBorder="1" applyAlignment="1">
      <alignment horizontal="center" vertical="center"/>
    </xf>
    <xf numFmtId="0" fontId="8" fillId="20" borderId="45" xfId="0" applyFont="1" applyFill="1" applyBorder="1" applyAlignment="1">
      <alignment horizontal="center" vertical="center" wrapText="1"/>
    </xf>
    <xf numFmtId="0" fontId="8" fillId="20" borderId="96" xfId="0" applyFont="1" applyFill="1" applyBorder="1" applyAlignment="1">
      <alignment horizontal="center" vertical="center" wrapText="1"/>
    </xf>
    <xf numFmtId="0" fontId="8" fillId="20" borderId="68" xfId="0" applyFont="1" applyFill="1" applyBorder="1" applyAlignment="1">
      <alignment horizontal="center" vertical="center" wrapText="1"/>
    </xf>
    <xf numFmtId="0" fontId="8" fillId="20" borderId="97" xfId="0" applyFont="1" applyFill="1" applyBorder="1" applyAlignment="1">
      <alignment horizontal="center" vertical="center" wrapText="1"/>
    </xf>
    <xf numFmtId="0" fontId="5" fillId="20" borderId="67" xfId="0" applyFont="1" applyFill="1" applyBorder="1" applyAlignment="1">
      <alignment horizontal="center" vertical="center" wrapText="1"/>
    </xf>
    <xf numFmtId="0" fontId="5" fillId="20" borderId="98" xfId="0" applyFont="1" applyFill="1" applyBorder="1" applyAlignment="1">
      <alignment horizontal="center" vertical="center" wrapText="1"/>
    </xf>
    <xf numFmtId="0" fontId="5" fillId="20" borderId="28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right" vertical="center" wrapText="1"/>
    </xf>
    <xf numFmtId="0" fontId="15" fillId="20" borderId="29" xfId="0" applyFont="1" applyFill="1" applyBorder="1" applyAlignment="1">
      <alignment horizontal="right" vertical="center" wrapText="1"/>
    </xf>
    <xf numFmtId="0" fontId="5" fillId="20" borderId="74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/>
    </xf>
    <xf numFmtId="0" fontId="15" fillId="20" borderId="29" xfId="0" applyFont="1" applyFill="1" applyBorder="1" applyAlignment="1">
      <alignment horizontal="center" vertical="center"/>
    </xf>
    <xf numFmtId="0" fontId="5" fillId="20" borderId="7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20" borderId="75" xfId="0" applyFont="1" applyFill="1" applyBorder="1" applyAlignment="1">
      <alignment horizontal="left" vertical="center"/>
    </xf>
    <xf numFmtId="0" fontId="8" fillId="20" borderId="60" xfId="0" applyFont="1" applyFill="1" applyBorder="1" applyAlignment="1">
      <alignment horizontal="left" vertical="center"/>
    </xf>
    <xf numFmtId="0" fontId="8" fillId="20" borderId="44" xfId="0" applyFont="1" applyFill="1" applyBorder="1" applyAlignment="1">
      <alignment horizontal="left" vertical="center"/>
    </xf>
    <xf numFmtId="0" fontId="5" fillId="20" borderId="36" xfId="0" applyFont="1" applyFill="1" applyBorder="1" applyAlignment="1">
      <alignment horizontal="center" vertical="center" wrapText="1"/>
    </xf>
    <xf numFmtId="0" fontId="5" fillId="20" borderId="99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15" xfId="0" applyFont="1" applyFill="1" applyBorder="1" applyAlignment="1">
      <alignment horizontal="center" vertical="center" wrapText="1"/>
    </xf>
    <xf numFmtId="0" fontId="8" fillId="20" borderId="92" xfId="0" applyFont="1" applyFill="1" applyBorder="1" applyAlignment="1">
      <alignment horizontal="center" vertical="center" wrapText="1"/>
    </xf>
    <xf numFmtId="0" fontId="8" fillId="20" borderId="67" xfId="0" applyFont="1" applyFill="1" applyBorder="1" applyAlignment="1">
      <alignment horizontal="center" vertical="center" wrapText="1"/>
    </xf>
    <xf numFmtId="0" fontId="8" fillId="20" borderId="100" xfId="0" applyFont="1" applyFill="1" applyBorder="1" applyAlignment="1">
      <alignment horizontal="left" vertical="center"/>
    </xf>
    <xf numFmtId="0" fontId="8" fillId="20" borderId="101" xfId="0" applyFont="1" applyFill="1" applyBorder="1" applyAlignment="1">
      <alignment horizontal="left" vertical="center"/>
    </xf>
    <xf numFmtId="0" fontId="8" fillId="20" borderId="102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0" borderId="29" xfId="0" applyFont="1" applyFill="1" applyBorder="1" applyAlignment="1">
      <alignment horizontal="left" vertical="center"/>
    </xf>
    <xf numFmtId="0" fontId="8" fillId="20" borderId="35" xfId="0" applyFont="1" applyFill="1" applyBorder="1" applyAlignment="1">
      <alignment horizontal="left" vertical="center"/>
    </xf>
    <xf numFmtId="0" fontId="8" fillId="20" borderId="103" xfId="0" applyFont="1" applyFill="1" applyBorder="1" applyAlignment="1">
      <alignment horizontal="left" vertical="center"/>
    </xf>
    <xf numFmtId="0" fontId="0" fillId="0" borderId="104" xfId="0" applyBorder="1" applyAlignment="1">
      <alignment/>
    </xf>
    <xf numFmtId="0" fontId="0" fillId="0" borderId="12" xfId="0" applyBorder="1" applyAlignment="1">
      <alignment/>
    </xf>
    <xf numFmtId="0" fontId="0" fillId="0" borderId="105" xfId="0" applyBorder="1" applyAlignment="1">
      <alignment/>
    </xf>
    <xf numFmtId="0" fontId="13" fillId="0" borderId="35" xfId="0" applyFont="1" applyBorder="1" applyAlignment="1">
      <alignment horizontal="center" vertic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5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05" xfId="0" applyNumberFormat="1" applyBorder="1" applyAlignment="1">
      <alignment/>
    </xf>
    <xf numFmtId="0" fontId="8" fillId="20" borderId="106" xfId="0" applyFont="1" applyFill="1" applyBorder="1" applyAlignment="1">
      <alignment horizontal="center" vertical="center" wrapText="1"/>
    </xf>
    <xf numFmtId="0" fontId="8" fillId="20" borderId="107" xfId="0" applyFont="1" applyFill="1" applyBorder="1" applyAlignment="1">
      <alignment horizontal="center" vertical="center" wrapText="1"/>
    </xf>
    <xf numFmtId="0" fontId="8" fillId="20" borderId="108" xfId="0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/>
    </xf>
    <xf numFmtId="0" fontId="0" fillId="0" borderId="13" xfId="0" applyBorder="1" applyAlignment="1">
      <alignment/>
    </xf>
    <xf numFmtId="0" fontId="8" fillId="4" borderId="109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4" borderId="19" xfId="0" applyFont="1" applyFill="1" applyBorder="1" applyAlignment="1">
      <alignment/>
    </xf>
    <xf numFmtId="3" fontId="8" fillId="4" borderId="20" xfId="0" applyNumberFormat="1" applyFont="1" applyFill="1" applyBorder="1" applyAlignment="1">
      <alignment/>
    </xf>
    <xf numFmtId="3" fontId="8" fillId="4" borderId="19" xfId="0" applyNumberFormat="1" applyFont="1" applyFill="1" applyBorder="1" applyAlignment="1">
      <alignment/>
    </xf>
    <xf numFmtId="0" fontId="8" fillId="24" borderId="104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21" xfId="0" applyFont="1" applyFill="1" applyBorder="1" applyAlignment="1">
      <alignment/>
    </xf>
    <xf numFmtId="3" fontId="8" fillId="24" borderId="21" xfId="0" applyNumberFormat="1" applyFont="1" applyFill="1" applyBorder="1" applyAlignment="1">
      <alignment/>
    </xf>
    <xf numFmtId="3" fontId="8" fillId="24" borderId="12" xfId="0" applyNumberFormat="1" applyFont="1" applyFill="1" applyBorder="1" applyAlignment="1">
      <alignment/>
    </xf>
    <xf numFmtId="0" fontId="8" fillId="20" borderId="46" xfId="0" applyFont="1" applyFill="1" applyBorder="1" applyAlignment="1">
      <alignment horizontal="center" vertical="center" wrapText="1"/>
    </xf>
    <xf numFmtId="0" fontId="8" fillId="20" borderId="80" xfId="0" applyFont="1" applyFill="1" applyBorder="1" applyAlignment="1">
      <alignment horizontal="center" vertical="center" wrapText="1"/>
    </xf>
    <xf numFmtId="0" fontId="8" fillId="20" borderId="4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20" borderId="29" xfId="0" applyFont="1" applyFill="1" applyBorder="1" applyAlignment="1">
      <alignment horizontal="center"/>
    </xf>
    <xf numFmtId="0" fontId="8" fillId="20" borderId="35" xfId="0" applyFont="1" applyFill="1" applyBorder="1" applyAlignment="1">
      <alignment horizontal="center"/>
    </xf>
    <xf numFmtId="0" fontId="8" fillId="20" borderId="10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4"/>
  <sheetViews>
    <sheetView showGridLines="0" defaultGridColor="0" zoomScalePageLayoutView="0" colorId="7" workbookViewId="0" topLeftCell="A1">
      <selection activeCell="J8" sqref="J8"/>
    </sheetView>
  </sheetViews>
  <sheetFormatPr defaultColWidth="9.00390625" defaultRowHeight="12.75"/>
  <cols>
    <col min="1" max="2" width="6.00390625" style="0" customWidth="1"/>
    <col min="3" max="3" width="73.25390625" style="0" customWidth="1"/>
    <col min="4" max="4" width="15.75390625" style="0" customWidth="1"/>
    <col min="5" max="5" width="15.625" style="6" customWidth="1"/>
    <col min="6" max="6" width="14.875" style="6" customWidth="1"/>
    <col min="7" max="7" width="4.875" style="0" customWidth="1"/>
    <col min="8" max="8" width="10.125" style="0" bestFit="1" customWidth="1"/>
  </cols>
  <sheetData>
    <row r="1" spans="5:6" ht="44.25" customHeight="1">
      <c r="E1" s="308" t="s">
        <v>321</v>
      </c>
      <c r="F1" s="308"/>
    </row>
    <row r="2" spans="1:6" ht="36.75" customHeight="1">
      <c r="A2" s="309" t="s">
        <v>322</v>
      </c>
      <c r="B2" s="309"/>
      <c r="C2" s="309"/>
      <c r="D2" s="309"/>
      <c r="E2" s="309"/>
      <c r="F2" s="310"/>
    </row>
    <row r="3" spans="1:6" ht="9.75" customHeight="1">
      <c r="A3" s="1"/>
      <c r="B3" s="1"/>
      <c r="C3" s="1"/>
      <c r="D3" s="1"/>
      <c r="E3" s="1"/>
      <c r="F3" s="2" t="s">
        <v>6</v>
      </c>
    </row>
    <row r="4" spans="1:6" s="3" customFormat="1" ht="15" customHeight="1">
      <c r="A4" s="311" t="s">
        <v>7</v>
      </c>
      <c r="B4" s="312" t="s">
        <v>9</v>
      </c>
      <c r="C4" s="313" t="s">
        <v>10</v>
      </c>
      <c r="D4" s="312" t="s">
        <v>106</v>
      </c>
      <c r="E4" s="312" t="s">
        <v>11</v>
      </c>
      <c r="F4" s="312"/>
    </row>
    <row r="5" spans="1:6" s="5" customFormat="1" ht="51" customHeight="1">
      <c r="A5" s="311"/>
      <c r="B5" s="312"/>
      <c r="C5" s="313"/>
      <c r="D5" s="312"/>
      <c r="E5" s="4" t="s">
        <v>12</v>
      </c>
      <c r="F5" s="4" t="s">
        <v>13</v>
      </c>
    </row>
    <row r="6" spans="1:9" s="3" customFormat="1" ht="12.75">
      <c r="A6" s="212">
        <v>1</v>
      </c>
      <c r="B6" s="128">
        <v>2</v>
      </c>
      <c r="C6" s="213">
        <v>3</v>
      </c>
      <c r="D6" s="215">
        <v>4</v>
      </c>
      <c r="E6" s="128">
        <v>5</v>
      </c>
      <c r="F6" s="213">
        <v>6</v>
      </c>
      <c r="H6" s="129"/>
      <c r="I6" s="129"/>
    </row>
    <row r="7" spans="1:6" s="3" customFormat="1" ht="12.75">
      <c r="A7" s="217" t="s">
        <v>5</v>
      </c>
      <c r="B7" s="130"/>
      <c r="C7" s="227" t="s">
        <v>127</v>
      </c>
      <c r="D7" s="131">
        <f>SUM(D8:D10)</f>
        <v>185000</v>
      </c>
      <c r="E7" s="138">
        <f>SUM(E8:E10)</f>
        <v>185000</v>
      </c>
      <c r="F7" s="132"/>
    </row>
    <row r="8" spans="1:8" s="3" customFormat="1" ht="21.75" customHeight="1">
      <c r="A8" s="218"/>
      <c r="B8" s="233" t="s">
        <v>195</v>
      </c>
      <c r="C8" s="228" t="s">
        <v>241</v>
      </c>
      <c r="D8" s="133">
        <f>E8+F8</f>
        <v>170000</v>
      </c>
      <c r="E8" s="134">
        <v>170000</v>
      </c>
      <c r="F8" s="135"/>
      <c r="H8" s="129"/>
    </row>
    <row r="9" spans="1:6" s="3" customFormat="1" ht="12.75">
      <c r="A9" s="218"/>
      <c r="B9" s="233" t="s">
        <v>197</v>
      </c>
      <c r="C9" s="228" t="s">
        <v>239</v>
      </c>
      <c r="D9" s="133">
        <f>E9+F9</f>
        <v>14000</v>
      </c>
      <c r="E9" s="134">
        <v>14000</v>
      </c>
      <c r="F9" s="135"/>
    </row>
    <row r="10" spans="1:6" s="3" customFormat="1" ht="12.75">
      <c r="A10" s="219"/>
      <c r="B10" s="233" t="s">
        <v>196</v>
      </c>
      <c r="C10" s="228" t="s">
        <v>238</v>
      </c>
      <c r="D10" s="133">
        <f>E10+F10</f>
        <v>1000</v>
      </c>
      <c r="E10" s="134">
        <v>1000</v>
      </c>
      <c r="F10" s="136"/>
    </row>
    <row r="11" spans="1:6" s="3" customFormat="1" ht="12.75">
      <c r="A11" s="220">
        <v>550</v>
      </c>
      <c r="B11" s="234"/>
      <c r="C11" s="229" t="s">
        <v>128</v>
      </c>
      <c r="D11" s="137">
        <f>D12+D13</f>
        <v>37000</v>
      </c>
      <c r="E11" s="138">
        <f>E12+E13</f>
        <v>12000</v>
      </c>
      <c r="F11" s="139">
        <f>F12+F13</f>
        <v>25000</v>
      </c>
    </row>
    <row r="12" spans="1:6" s="3" customFormat="1" ht="22.5" customHeight="1">
      <c r="A12" s="221"/>
      <c r="B12" s="233" t="s">
        <v>195</v>
      </c>
      <c r="C12" s="228" t="s">
        <v>241</v>
      </c>
      <c r="D12" s="133">
        <f>E12+F12</f>
        <v>12000</v>
      </c>
      <c r="E12" s="134">
        <v>12000</v>
      </c>
      <c r="F12" s="135"/>
    </row>
    <row r="13" spans="1:6" s="3" customFormat="1" ht="34.5" customHeight="1">
      <c r="A13" s="218"/>
      <c r="B13" s="233" t="s">
        <v>320</v>
      </c>
      <c r="C13" s="228" t="s">
        <v>250</v>
      </c>
      <c r="D13" s="133">
        <f>E13+F13</f>
        <v>25000</v>
      </c>
      <c r="E13" s="134"/>
      <c r="F13" s="135">
        <v>25000</v>
      </c>
    </row>
    <row r="14" spans="1:6" s="3" customFormat="1" ht="12.75">
      <c r="A14" s="220">
        <v>600</v>
      </c>
      <c r="B14" s="234"/>
      <c r="C14" s="229" t="s">
        <v>130</v>
      </c>
      <c r="D14" s="137">
        <f>SUM(D15:D17)</f>
        <v>420500</v>
      </c>
      <c r="E14" s="138">
        <f>SUM(E15:E17)</f>
        <v>25500</v>
      </c>
      <c r="F14" s="139">
        <f>SUM(F15:F17)</f>
        <v>395000</v>
      </c>
    </row>
    <row r="15" spans="1:6" s="3" customFormat="1" ht="24.75" customHeight="1">
      <c r="A15" s="221"/>
      <c r="B15" s="233" t="s">
        <v>198</v>
      </c>
      <c r="C15" s="228" t="s">
        <v>244</v>
      </c>
      <c r="D15" s="133">
        <f>E15+F15</f>
        <v>25500</v>
      </c>
      <c r="E15" s="134">
        <v>25500</v>
      </c>
      <c r="F15" s="135"/>
    </row>
    <row r="16" spans="1:6" s="22" customFormat="1" ht="22.5" customHeight="1">
      <c r="A16" s="221"/>
      <c r="B16" s="233" t="s">
        <v>220</v>
      </c>
      <c r="C16" s="228" t="s">
        <v>249</v>
      </c>
      <c r="D16" s="133">
        <f>E16+F16</f>
        <v>95000</v>
      </c>
      <c r="E16" s="134"/>
      <c r="F16" s="135">
        <v>95000</v>
      </c>
    </row>
    <row r="17" spans="1:6" s="3" customFormat="1" ht="22.5" customHeight="1">
      <c r="A17" s="221"/>
      <c r="B17" s="233" t="s">
        <v>219</v>
      </c>
      <c r="C17" s="228" t="s">
        <v>247</v>
      </c>
      <c r="D17" s="133">
        <f>E17+F17</f>
        <v>300000</v>
      </c>
      <c r="E17" s="134"/>
      <c r="F17" s="135">
        <v>300000</v>
      </c>
    </row>
    <row r="18" spans="1:6" s="3" customFormat="1" ht="12.75">
      <c r="A18" s="220">
        <v>630</v>
      </c>
      <c r="B18" s="234"/>
      <c r="C18" s="229" t="s">
        <v>134</v>
      </c>
      <c r="D18" s="137">
        <f>D19</f>
        <v>1248230</v>
      </c>
      <c r="E18" s="138"/>
      <c r="F18" s="139">
        <f>F19</f>
        <v>1248230</v>
      </c>
    </row>
    <row r="19" spans="1:6" s="3" customFormat="1" ht="22.5" customHeight="1">
      <c r="A19" s="222"/>
      <c r="B19" s="233" t="s">
        <v>320</v>
      </c>
      <c r="C19" s="228" t="s">
        <v>250</v>
      </c>
      <c r="D19" s="133">
        <f>E19+F19</f>
        <v>1248230</v>
      </c>
      <c r="E19" s="141"/>
      <c r="F19" s="135">
        <v>1248230</v>
      </c>
    </row>
    <row r="20" spans="1:8" s="3" customFormat="1" ht="12.75">
      <c r="A20" s="220">
        <v>700</v>
      </c>
      <c r="B20" s="234"/>
      <c r="C20" s="229" t="s">
        <v>136</v>
      </c>
      <c r="D20" s="137">
        <f>SUM(D21:D26)</f>
        <v>7449000</v>
      </c>
      <c r="E20" s="138">
        <f>SUM(E21:E27)</f>
        <v>1680000</v>
      </c>
      <c r="F20" s="139">
        <f>SUM(F21:F26)</f>
        <v>5799000</v>
      </c>
      <c r="H20" s="53"/>
    </row>
    <row r="21" spans="1:8" s="3" customFormat="1" ht="12.75" customHeight="1">
      <c r="A21" s="218"/>
      <c r="B21" s="233" t="s">
        <v>199</v>
      </c>
      <c r="C21" s="228" t="s">
        <v>240</v>
      </c>
      <c r="D21" s="133">
        <f>E21+F21</f>
        <v>180000</v>
      </c>
      <c r="E21" s="134">
        <v>180000</v>
      </c>
      <c r="F21" s="135"/>
      <c r="H21" s="53"/>
    </row>
    <row r="22" spans="1:8" s="3" customFormat="1" ht="12.75" customHeight="1">
      <c r="A22" s="218"/>
      <c r="B22" s="233" t="s">
        <v>194</v>
      </c>
      <c r="C22" s="228" t="s">
        <v>237</v>
      </c>
      <c r="D22" s="133">
        <f aca="true" t="shared" si="0" ref="D22:D27">E22+F22</f>
        <v>10000</v>
      </c>
      <c r="E22" s="134">
        <v>10000</v>
      </c>
      <c r="F22" s="135"/>
      <c r="H22" s="53"/>
    </row>
    <row r="23" spans="1:8" s="3" customFormat="1" ht="28.5" customHeight="1">
      <c r="A23" s="218"/>
      <c r="B23" s="233" t="s">
        <v>195</v>
      </c>
      <c r="C23" s="228" t="s">
        <v>241</v>
      </c>
      <c r="D23" s="133">
        <f t="shared" si="0"/>
        <v>1450000</v>
      </c>
      <c r="E23" s="134">
        <v>1450000</v>
      </c>
      <c r="F23" s="135"/>
      <c r="H23" s="53"/>
    </row>
    <row r="24" spans="1:8" s="22" customFormat="1" ht="28.5" customHeight="1">
      <c r="A24" s="221"/>
      <c r="B24" s="233" t="s">
        <v>200</v>
      </c>
      <c r="C24" s="228" t="s">
        <v>242</v>
      </c>
      <c r="D24" s="133">
        <f t="shared" si="0"/>
        <v>30000</v>
      </c>
      <c r="E24" s="134"/>
      <c r="F24" s="135">
        <v>30000</v>
      </c>
      <c r="H24" s="58"/>
    </row>
    <row r="25" spans="1:8" s="3" customFormat="1" ht="24.75" customHeight="1">
      <c r="A25" s="221"/>
      <c r="B25" s="233" t="s">
        <v>201</v>
      </c>
      <c r="C25" s="228" t="s">
        <v>243</v>
      </c>
      <c r="D25" s="133">
        <f t="shared" si="0"/>
        <v>5769000</v>
      </c>
      <c r="E25" s="142"/>
      <c r="F25" s="135">
        <v>5769000</v>
      </c>
      <c r="H25" s="53"/>
    </row>
    <row r="26" spans="1:8" s="3" customFormat="1" ht="12.75">
      <c r="A26" s="221"/>
      <c r="B26" s="233" t="s">
        <v>197</v>
      </c>
      <c r="C26" s="228" t="s">
        <v>239</v>
      </c>
      <c r="D26" s="133">
        <f t="shared" si="0"/>
        <v>10000</v>
      </c>
      <c r="E26" s="134">
        <v>10000</v>
      </c>
      <c r="F26" s="135"/>
      <c r="H26" s="53"/>
    </row>
    <row r="27" spans="1:8" s="3" customFormat="1" ht="12.75">
      <c r="A27" s="221"/>
      <c r="B27" s="233" t="s">
        <v>202</v>
      </c>
      <c r="C27" s="228" t="s">
        <v>335</v>
      </c>
      <c r="D27" s="133">
        <f t="shared" si="0"/>
        <v>30000</v>
      </c>
      <c r="E27" s="134">
        <v>30000</v>
      </c>
      <c r="F27" s="135"/>
      <c r="H27" s="53"/>
    </row>
    <row r="28" spans="1:8" s="3" customFormat="1" ht="12.75">
      <c r="A28" s="220">
        <v>710</v>
      </c>
      <c r="B28" s="234"/>
      <c r="C28" s="229" t="s">
        <v>138</v>
      </c>
      <c r="D28" s="137">
        <f>D29</f>
        <v>22000</v>
      </c>
      <c r="E28" s="138">
        <f>E29</f>
        <v>22000</v>
      </c>
      <c r="F28" s="143"/>
      <c r="H28" s="53"/>
    </row>
    <row r="29" spans="1:8" s="3" customFormat="1" ht="24" customHeight="1">
      <c r="A29" s="223"/>
      <c r="B29" s="233" t="s">
        <v>203</v>
      </c>
      <c r="C29" s="228" t="s">
        <v>253</v>
      </c>
      <c r="D29" s="133">
        <f aca="true" t="shared" si="1" ref="D29:D51">E29+F29</f>
        <v>22000</v>
      </c>
      <c r="E29" s="134">
        <v>22000</v>
      </c>
      <c r="F29" s="135"/>
      <c r="H29" s="53"/>
    </row>
    <row r="30" spans="1:8" s="3" customFormat="1" ht="12.75">
      <c r="A30" s="220">
        <v>750</v>
      </c>
      <c r="B30" s="234"/>
      <c r="C30" s="229" t="s">
        <v>142</v>
      </c>
      <c r="D30" s="137">
        <f>SUM(D31:D34)</f>
        <v>204600</v>
      </c>
      <c r="E30" s="138">
        <f>SUM(E31:E34)</f>
        <v>204600</v>
      </c>
      <c r="F30" s="143"/>
      <c r="H30" s="53"/>
    </row>
    <row r="31" spans="1:8" s="3" customFormat="1" ht="12.75">
      <c r="A31" s="224"/>
      <c r="B31" s="235" t="s">
        <v>194</v>
      </c>
      <c r="C31" s="228" t="s">
        <v>237</v>
      </c>
      <c r="D31" s="133">
        <f t="shared" si="1"/>
        <v>10000</v>
      </c>
      <c r="E31" s="159">
        <v>10000</v>
      </c>
      <c r="F31" s="158"/>
      <c r="H31" s="53"/>
    </row>
    <row r="32" spans="1:8" s="3" customFormat="1" ht="12.75">
      <c r="A32" s="225"/>
      <c r="B32" s="235" t="s">
        <v>330</v>
      </c>
      <c r="C32" s="230" t="s">
        <v>334</v>
      </c>
      <c r="D32" s="133">
        <f t="shared" si="1"/>
        <v>40000</v>
      </c>
      <c r="E32" s="159">
        <v>40000</v>
      </c>
      <c r="F32" s="158"/>
      <c r="H32" s="53"/>
    </row>
    <row r="33" spans="1:8" s="22" customFormat="1" ht="21.75" customHeight="1">
      <c r="A33" s="221"/>
      <c r="B33" s="233" t="s">
        <v>204</v>
      </c>
      <c r="C33" s="228" t="s">
        <v>251</v>
      </c>
      <c r="D33" s="133">
        <f t="shared" si="1"/>
        <v>139000</v>
      </c>
      <c r="E33" s="134">
        <v>139000</v>
      </c>
      <c r="F33" s="135"/>
      <c r="H33" s="58"/>
    </row>
    <row r="34" spans="1:8" s="22" customFormat="1" ht="13.5" customHeight="1">
      <c r="A34" s="221"/>
      <c r="B34" s="233" t="s">
        <v>198</v>
      </c>
      <c r="C34" s="231" t="s">
        <v>244</v>
      </c>
      <c r="D34" s="133">
        <f t="shared" si="1"/>
        <v>15600</v>
      </c>
      <c r="E34" s="134">
        <v>15600</v>
      </c>
      <c r="F34" s="135"/>
      <c r="H34" s="58"/>
    </row>
    <row r="35" spans="1:8" s="3" customFormat="1" ht="21.75" customHeight="1">
      <c r="A35" s="220">
        <v>751</v>
      </c>
      <c r="B35" s="236"/>
      <c r="C35" s="229" t="s">
        <v>148</v>
      </c>
      <c r="D35" s="137">
        <f>D36</f>
        <v>2388</v>
      </c>
      <c r="E35" s="138">
        <f>E36</f>
        <v>2388</v>
      </c>
      <c r="F35" s="143"/>
      <c r="H35" s="53"/>
    </row>
    <row r="36" spans="1:8" s="3" customFormat="1" ht="22.5" customHeight="1">
      <c r="A36" s="221"/>
      <c r="B36" s="237" t="s">
        <v>204</v>
      </c>
      <c r="C36" s="228" t="s">
        <v>251</v>
      </c>
      <c r="D36" s="133">
        <f t="shared" si="1"/>
        <v>2388</v>
      </c>
      <c r="E36" s="134">
        <v>2388</v>
      </c>
      <c r="F36" s="135"/>
      <c r="H36" s="53"/>
    </row>
    <row r="37" spans="1:8" s="3" customFormat="1" ht="26.25" customHeight="1">
      <c r="A37" s="220">
        <v>756</v>
      </c>
      <c r="B37" s="236"/>
      <c r="C37" s="229" t="s">
        <v>323</v>
      </c>
      <c r="D37" s="137">
        <f>SUM(D38:D51)</f>
        <v>15694059</v>
      </c>
      <c r="E37" s="138">
        <f>SUM(E38:E51)</f>
        <v>15694059</v>
      </c>
      <c r="F37" s="143"/>
      <c r="H37" s="53"/>
    </row>
    <row r="38" spans="1:8" s="3" customFormat="1" ht="12.75">
      <c r="A38" s="221"/>
      <c r="B38" s="233" t="s">
        <v>206</v>
      </c>
      <c r="C38" s="228" t="s">
        <v>225</v>
      </c>
      <c r="D38" s="133">
        <f t="shared" si="1"/>
        <v>4888826</v>
      </c>
      <c r="E38" s="134">
        <v>4888826</v>
      </c>
      <c r="F38" s="135"/>
      <c r="H38" s="53"/>
    </row>
    <row r="39" spans="1:8" s="3" customFormat="1" ht="12.75">
      <c r="A39" s="221"/>
      <c r="B39" s="233" t="s">
        <v>207</v>
      </c>
      <c r="C39" s="231" t="s">
        <v>226</v>
      </c>
      <c r="D39" s="133">
        <f t="shared" si="1"/>
        <v>130000</v>
      </c>
      <c r="E39" s="134">
        <v>130000</v>
      </c>
      <c r="F39" s="135"/>
      <c r="H39" s="53"/>
    </row>
    <row r="40" spans="1:8" s="3" customFormat="1" ht="12.75">
      <c r="A40" s="221"/>
      <c r="B40" s="233" t="s">
        <v>208</v>
      </c>
      <c r="C40" s="228" t="s">
        <v>227</v>
      </c>
      <c r="D40" s="133">
        <f t="shared" si="1"/>
        <v>5707000</v>
      </c>
      <c r="E40" s="134">
        <v>5707000</v>
      </c>
      <c r="F40" s="135"/>
      <c r="H40" s="53"/>
    </row>
    <row r="41" spans="1:8" s="3" customFormat="1" ht="12.75">
      <c r="A41" s="221"/>
      <c r="B41" s="233" t="s">
        <v>209</v>
      </c>
      <c r="C41" s="228" t="s">
        <v>228</v>
      </c>
      <c r="D41" s="133">
        <f t="shared" si="1"/>
        <v>2614253</v>
      </c>
      <c r="E41" s="134">
        <v>2614253</v>
      </c>
      <c r="F41" s="135"/>
      <c r="H41" s="53"/>
    </row>
    <row r="42" spans="1:8" s="3" customFormat="1" ht="12.75">
      <c r="A42" s="221"/>
      <c r="B42" s="233" t="s">
        <v>210</v>
      </c>
      <c r="C42" s="228" t="s">
        <v>229</v>
      </c>
      <c r="D42" s="133">
        <f t="shared" si="1"/>
        <v>330900</v>
      </c>
      <c r="E42" s="134">
        <v>330900</v>
      </c>
      <c r="F42" s="135"/>
      <c r="H42" s="53"/>
    </row>
    <row r="43" spans="1:8" s="3" customFormat="1" ht="12.75">
      <c r="A43" s="221"/>
      <c r="B43" s="233" t="s">
        <v>211</v>
      </c>
      <c r="C43" s="228" t="s">
        <v>230</v>
      </c>
      <c r="D43" s="133">
        <f t="shared" si="1"/>
        <v>244080</v>
      </c>
      <c r="E43" s="134">
        <v>244080</v>
      </c>
      <c r="F43" s="135"/>
      <c r="H43" s="53"/>
    </row>
    <row r="44" spans="1:8" s="3" customFormat="1" ht="12.75">
      <c r="A44" s="221"/>
      <c r="B44" s="233" t="s">
        <v>212</v>
      </c>
      <c r="C44" s="231" t="s">
        <v>231</v>
      </c>
      <c r="D44" s="133">
        <f t="shared" si="1"/>
        <v>10000</v>
      </c>
      <c r="E44" s="134">
        <v>10000</v>
      </c>
      <c r="F44" s="135"/>
      <c r="H44" s="53"/>
    </row>
    <row r="45" spans="1:8" s="3" customFormat="1" ht="12.75">
      <c r="A45" s="221"/>
      <c r="B45" s="233" t="s">
        <v>213</v>
      </c>
      <c r="C45" s="231" t="s">
        <v>232</v>
      </c>
      <c r="D45" s="133">
        <f t="shared" si="1"/>
        <v>40000</v>
      </c>
      <c r="E45" s="134">
        <v>40000</v>
      </c>
      <c r="F45" s="135"/>
      <c r="H45" s="53"/>
    </row>
    <row r="46" spans="1:8" s="3" customFormat="1" ht="12.75">
      <c r="A46" s="221"/>
      <c r="B46" s="233" t="s">
        <v>214</v>
      </c>
      <c r="C46" s="228" t="s">
        <v>233</v>
      </c>
      <c r="D46" s="133">
        <f t="shared" si="1"/>
        <v>40000</v>
      </c>
      <c r="E46" s="134">
        <v>40000</v>
      </c>
      <c r="F46" s="135"/>
      <c r="H46" s="53"/>
    </row>
    <row r="47" spans="1:8" s="3" customFormat="1" ht="12.75">
      <c r="A47" s="221"/>
      <c r="B47" s="233" t="s">
        <v>215</v>
      </c>
      <c r="C47" s="228" t="s">
        <v>234</v>
      </c>
      <c r="D47" s="133">
        <f t="shared" si="1"/>
        <v>26000</v>
      </c>
      <c r="E47" s="134">
        <v>26000</v>
      </c>
      <c r="F47" s="135"/>
      <c r="H47" s="53"/>
    </row>
    <row r="48" spans="1:8" s="3" customFormat="1" ht="12.75" customHeight="1">
      <c r="A48" s="221"/>
      <c r="B48" s="233" t="s">
        <v>216</v>
      </c>
      <c r="C48" s="228" t="s">
        <v>235</v>
      </c>
      <c r="D48" s="133">
        <f t="shared" si="1"/>
        <v>290000</v>
      </c>
      <c r="E48" s="134">
        <v>290000</v>
      </c>
      <c r="F48" s="135"/>
      <c r="H48" s="53"/>
    </row>
    <row r="49" spans="1:8" s="3" customFormat="1" ht="23.25" customHeight="1">
      <c r="A49" s="221"/>
      <c r="B49" s="233" t="s">
        <v>324</v>
      </c>
      <c r="C49" s="228" t="s">
        <v>325</v>
      </c>
      <c r="D49" s="133">
        <f t="shared" si="1"/>
        <v>840000</v>
      </c>
      <c r="E49" s="134">
        <v>840000</v>
      </c>
      <c r="F49" s="135"/>
      <c r="H49" s="53"/>
    </row>
    <row r="50" spans="1:8" s="3" customFormat="1" ht="12.75" customHeight="1">
      <c r="A50" s="221"/>
      <c r="B50" s="233" t="s">
        <v>217</v>
      </c>
      <c r="C50" s="231" t="s">
        <v>236</v>
      </c>
      <c r="D50" s="133">
        <f t="shared" si="1"/>
        <v>500000</v>
      </c>
      <c r="E50" s="134">
        <v>500000</v>
      </c>
      <c r="F50" s="135"/>
      <c r="H50" s="53"/>
    </row>
    <row r="51" spans="1:8" s="3" customFormat="1" ht="12.75">
      <c r="A51" s="221"/>
      <c r="B51" s="233" t="s">
        <v>194</v>
      </c>
      <c r="C51" s="228" t="s">
        <v>237</v>
      </c>
      <c r="D51" s="133">
        <f t="shared" si="1"/>
        <v>33000</v>
      </c>
      <c r="E51" s="134">
        <v>33000</v>
      </c>
      <c r="F51" s="135"/>
      <c r="H51" s="53"/>
    </row>
    <row r="52" spans="1:8" s="3" customFormat="1" ht="12.75">
      <c r="A52" s="220">
        <v>758</v>
      </c>
      <c r="B52" s="236"/>
      <c r="C52" s="229" t="s">
        <v>156</v>
      </c>
      <c r="D52" s="137">
        <f>SUM(D53:D53)</f>
        <v>12592361</v>
      </c>
      <c r="E52" s="138">
        <f>SUM(E53:E53)</f>
        <v>12592361</v>
      </c>
      <c r="F52" s="143"/>
      <c r="H52" s="53"/>
    </row>
    <row r="53" spans="1:8" s="3" customFormat="1" ht="12.75">
      <c r="A53" s="223"/>
      <c r="B53" s="233" t="s">
        <v>222</v>
      </c>
      <c r="C53" s="228" t="s">
        <v>246</v>
      </c>
      <c r="D53" s="133">
        <f>E53+F53</f>
        <v>12592361</v>
      </c>
      <c r="E53" s="134">
        <v>12592361</v>
      </c>
      <c r="F53" s="135"/>
      <c r="H53" s="53"/>
    </row>
    <row r="54" spans="1:8" s="3" customFormat="1" ht="12.75">
      <c r="A54" s="220">
        <v>801</v>
      </c>
      <c r="B54" s="236"/>
      <c r="C54" s="229" t="s">
        <v>158</v>
      </c>
      <c r="D54" s="137">
        <f>D56+D55</f>
        <v>82080</v>
      </c>
      <c r="E54" s="138">
        <f>E56+E55</f>
        <v>82080</v>
      </c>
      <c r="F54" s="143"/>
      <c r="H54" s="53"/>
    </row>
    <row r="55" spans="1:8" s="3" customFormat="1" ht="34.5" customHeight="1">
      <c r="A55" s="221"/>
      <c r="B55" s="233" t="s">
        <v>326</v>
      </c>
      <c r="C55" s="228" t="s">
        <v>250</v>
      </c>
      <c r="D55" s="133">
        <f>SUM(E55:F55)</f>
        <v>69768</v>
      </c>
      <c r="E55" s="134">
        <v>69768</v>
      </c>
      <c r="F55" s="135"/>
      <c r="H55" s="53"/>
    </row>
    <row r="56" spans="1:8" s="3" customFormat="1" ht="36" customHeight="1">
      <c r="A56" s="221"/>
      <c r="B56" s="140">
        <v>2009</v>
      </c>
      <c r="C56" s="228" t="s">
        <v>250</v>
      </c>
      <c r="D56" s="133">
        <f>SUM(E56:F56)</f>
        <v>12312</v>
      </c>
      <c r="E56" s="134">
        <v>12312</v>
      </c>
      <c r="F56" s="135"/>
      <c r="H56" s="53"/>
    </row>
    <row r="57" spans="1:8" s="3" customFormat="1" ht="12.75">
      <c r="A57" s="220">
        <v>852</v>
      </c>
      <c r="B57" s="236"/>
      <c r="C57" s="229" t="s">
        <v>170</v>
      </c>
      <c r="D57" s="137">
        <f>SUM(D58:D61)</f>
        <v>5878270</v>
      </c>
      <c r="E57" s="138">
        <f>SUM(E58:E61)</f>
        <v>5878270</v>
      </c>
      <c r="F57" s="143"/>
      <c r="H57" s="53"/>
    </row>
    <row r="58" spans="1:8" s="3" customFormat="1" ht="12.75">
      <c r="A58" s="221"/>
      <c r="B58" s="233" t="s">
        <v>197</v>
      </c>
      <c r="C58" s="228" t="s">
        <v>239</v>
      </c>
      <c r="D58" s="133">
        <f>E58+F59</f>
        <v>21150</v>
      </c>
      <c r="E58" s="134">
        <v>21150</v>
      </c>
      <c r="F58" s="135"/>
      <c r="H58" s="53"/>
    </row>
    <row r="59" spans="1:8" s="3" customFormat="1" ht="23.25" customHeight="1">
      <c r="A59" s="221"/>
      <c r="B59" s="233" t="s">
        <v>204</v>
      </c>
      <c r="C59" s="228" t="s">
        <v>251</v>
      </c>
      <c r="D59" s="133">
        <f>E59+F60</f>
        <v>4671000</v>
      </c>
      <c r="E59" s="134">
        <v>4671000</v>
      </c>
      <c r="F59" s="135"/>
      <c r="H59" s="53"/>
    </row>
    <row r="60" spans="1:8" s="3" customFormat="1" ht="19.5" customHeight="1">
      <c r="A60" s="221"/>
      <c r="B60" s="233" t="s">
        <v>218</v>
      </c>
      <c r="C60" s="228" t="s">
        <v>252</v>
      </c>
      <c r="D60" s="133">
        <f>E60+F61</f>
        <v>1185000</v>
      </c>
      <c r="E60" s="134">
        <v>1185000</v>
      </c>
      <c r="F60" s="135"/>
      <c r="H60" s="53"/>
    </row>
    <row r="61" spans="1:8" s="3" customFormat="1" ht="22.5" customHeight="1">
      <c r="A61" s="221"/>
      <c r="B61" s="233" t="s">
        <v>205</v>
      </c>
      <c r="C61" s="228" t="s">
        <v>245</v>
      </c>
      <c r="D61" s="133">
        <f>E61+F61</f>
        <v>1120</v>
      </c>
      <c r="E61" s="134">
        <v>1120</v>
      </c>
      <c r="F61" s="135"/>
      <c r="H61" s="53"/>
    </row>
    <row r="62" spans="1:8" s="3" customFormat="1" ht="14.25" customHeight="1">
      <c r="A62" s="220">
        <v>853</v>
      </c>
      <c r="B62" s="236"/>
      <c r="C62" s="229" t="s">
        <v>183</v>
      </c>
      <c r="D62" s="137">
        <f>SUM(D63:D67)</f>
        <v>697052</v>
      </c>
      <c r="E62" s="138">
        <f>SUM(E63:E67)</f>
        <v>161400</v>
      </c>
      <c r="F62" s="139">
        <f>SUM(F63:F67)</f>
        <v>535652</v>
      </c>
      <c r="H62" s="53"/>
    </row>
    <row r="63" spans="1:8" s="3" customFormat="1" ht="11.25" customHeight="1">
      <c r="A63" s="223"/>
      <c r="B63" s="233" t="s">
        <v>197</v>
      </c>
      <c r="C63" s="228" t="s">
        <v>239</v>
      </c>
      <c r="D63" s="133">
        <f>E63+F63</f>
        <v>3000</v>
      </c>
      <c r="E63" s="134">
        <v>3000</v>
      </c>
      <c r="F63" s="135"/>
      <c r="H63" s="53"/>
    </row>
    <row r="64" spans="1:8" s="3" customFormat="1" ht="36" customHeight="1">
      <c r="A64" s="223"/>
      <c r="B64" s="233" t="s">
        <v>326</v>
      </c>
      <c r="C64" s="228" t="s">
        <v>250</v>
      </c>
      <c r="D64" s="133">
        <f>E64+F65</f>
        <v>149593</v>
      </c>
      <c r="E64" s="142">
        <v>149593</v>
      </c>
      <c r="F64" s="135"/>
      <c r="H64" s="53"/>
    </row>
    <row r="65" spans="1:8" s="3" customFormat="1" ht="33" customHeight="1">
      <c r="A65" s="223"/>
      <c r="B65" s="233" t="s">
        <v>327</v>
      </c>
      <c r="C65" s="228" t="s">
        <v>250</v>
      </c>
      <c r="D65" s="133">
        <f>E65+F65</f>
        <v>8807</v>
      </c>
      <c r="E65" s="142">
        <v>8807</v>
      </c>
      <c r="F65" s="135"/>
      <c r="H65" s="53"/>
    </row>
    <row r="66" spans="1:8" s="3" customFormat="1" ht="34.5" customHeight="1">
      <c r="A66" s="223"/>
      <c r="B66" s="233" t="s">
        <v>328</v>
      </c>
      <c r="C66" s="228" t="s">
        <v>250</v>
      </c>
      <c r="D66" s="133">
        <f>E66+F66</f>
        <v>455304</v>
      </c>
      <c r="E66" s="134"/>
      <c r="F66" s="144">
        <v>455304</v>
      </c>
      <c r="H66" s="53"/>
    </row>
    <row r="67" spans="1:8" s="3" customFormat="1" ht="36.75" customHeight="1">
      <c r="A67" s="223"/>
      <c r="B67" s="233" t="s">
        <v>329</v>
      </c>
      <c r="C67" s="228" t="s">
        <v>250</v>
      </c>
      <c r="D67" s="133">
        <f>E67+F67</f>
        <v>80348</v>
      </c>
      <c r="E67" s="134"/>
      <c r="F67" s="135">
        <v>80348</v>
      </c>
      <c r="H67" s="53"/>
    </row>
    <row r="68" spans="1:8" s="3" customFormat="1" ht="12.75">
      <c r="A68" s="220">
        <v>854</v>
      </c>
      <c r="B68" s="236"/>
      <c r="C68" s="229" t="s">
        <v>184</v>
      </c>
      <c r="D68" s="137">
        <f>D69</f>
        <v>2083568</v>
      </c>
      <c r="E68" s="138"/>
      <c r="F68" s="139">
        <f>F69</f>
        <v>2083568</v>
      </c>
      <c r="H68" s="53"/>
    </row>
    <row r="69" spans="1:8" s="3" customFormat="1" ht="36" customHeight="1">
      <c r="A69" s="221"/>
      <c r="B69" s="233" t="s">
        <v>320</v>
      </c>
      <c r="C69" s="228" t="s">
        <v>250</v>
      </c>
      <c r="D69" s="133">
        <f>E69+F69</f>
        <v>2083568</v>
      </c>
      <c r="E69" s="134"/>
      <c r="F69" s="135">
        <v>2083568</v>
      </c>
      <c r="H69" s="53"/>
    </row>
    <row r="70" spans="1:8" s="3" customFormat="1" ht="13.5" customHeight="1">
      <c r="A70" s="220">
        <v>900</v>
      </c>
      <c r="B70" s="236"/>
      <c r="C70" s="229" t="s">
        <v>186</v>
      </c>
      <c r="D70" s="137">
        <f>SUM(D71:D72)</f>
        <v>209864</v>
      </c>
      <c r="E70" s="138">
        <f>SUM(E71:E72)</f>
        <v>50000</v>
      </c>
      <c r="F70" s="139">
        <f>SUM(F71:F72)</f>
        <v>159864</v>
      </c>
      <c r="H70" s="53"/>
    </row>
    <row r="71" spans="1:8" s="3" customFormat="1" ht="27" customHeight="1">
      <c r="A71" s="221"/>
      <c r="B71" s="233" t="s">
        <v>221</v>
      </c>
      <c r="C71" s="228" t="s">
        <v>248</v>
      </c>
      <c r="D71" s="133">
        <f>E71+F71</f>
        <v>50000</v>
      </c>
      <c r="E71" s="134">
        <v>50000</v>
      </c>
      <c r="F71" s="135"/>
      <c r="H71" s="53"/>
    </row>
    <row r="72" spans="1:8" s="3" customFormat="1" ht="35.25" customHeight="1">
      <c r="A72" s="221"/>
      <c r="B72" s="238" t="s">
        <v>328</v>
      </c>
      <c r="C72" s="228" t="s">
        <v>250</v>
      </c>
      <c r="D72" s="216">
        <f>E72+F72</f>
        <v>159864</v>
      </c>
      <c r="E72" s="134"/>
      <c r="F72" s="135">
        <v>159864</v>
      </c>
      <c r="H72" s="53"/>
    </row>
    <row r="73" spans="1:8" s="52" customFormat="1" ht="12" customHeight="1">
      <c r="A73" s="220">
        <v>921</v>
      </c>
      <c r="B73" s="234"/>
      <c r="C73" s="229" t="s">
        <v>192</v>
      </c>
      <c r="D73" s="137">
        <f>SUM(D74:D75)</f>
        <v>10500</v>
      </c>
      <c r="E73" s="138">
        <f>SUM(E74:E75)</f>
        <v>10500</v>
      </c>
      <c r="F73" s="139"/>
      <c r="H73" s="146"/>
    </row>
    <row r="74" spans="1:8" s="52" customFormat="1" ht="12" customHeight="1">
      <c r="A74" s="226"/>
      <c r="B74" s="239" t="s">
        <v>197</v>
      </c>
      <c r="C74" s="232" t="s">
        <v>239</v>
      </c>
      <c r="D74" s="133">
        <f>E74+F74</f>
        <v>2500</v>
      </c>
      <c r="E74" s="214">
        <v>2500</v>
      </c>
      <c r="F74" s="211"/>
      <c r="H74" s="146"/>
    </row>
    <row r="75" spans="1:8" s="3" customFormat="1" ht="21" customHeight="1">
      <c r="A75" s="240"/>
      <c r="B75" s="241" t="s">
        <v>198</v>
      </c>
      <c r="C75" s="242" t="s">
        <v>244</v>
      </c>
      <c r="D75" s="243">
        <f>E75+F75</f>
        <v>8000</v>
      </c>
      <c r="E75" s="244">
        <v>8000</v>
      </c>
      <c r="F75" s="145"/>
      <c r="H75" s="53"/>
    </row>
    <row r="76" spans="1:8" s="27" customFormat="1" ht="12.75">
      <c r="A76" s="314" t="s">
        <v>14</v>
      </c>
      <c r="B76" s="315"/>
      <c r="C76" s="316"/>
      <c r="D76" s="245">
        <f>D73+D70+D68+D62+D57+D54+D52+D37+D35+D30+D28+D20+D18+D14+D11+D7</f>
        <v>46816472</v>
      </c>
      <c r="E76" s="147">
        <f>E73+E70+E68+E62+E57+E54+E52+E37+E35+E30+E28+E20+E18+E14+E11+E7</f>
        <v>36600158</v>
      </c>
      <c r="F76" s="148">
        <f>F73+F70+F68+F62+F57+F54+F52+F37+F35+F30+F28+F20+F18+F14+F11+F7</f>
        <v>10246314</v>
      </c>
      <c r="H76" s="149"/>
    </row>
    <row r="77" spans="2:6" ht="12.75">
      <c r="B77" s="6"/>
      <c r="C77" s="6"/>
      <c r="D77" s="56"/>
      <c r="E77" s="56"/>
      <c r="F77" s="56"/>
    </row>
    <row r="78" spans="1:6" ht="12.75">
      <c r="A78" s="307"/>
      <c r="B78" s="307"/>
      <c r="C78" s="307"/>
      <c r="D78" s="56"/>
      <c r="E78" s="56"/>
      <c r="F78" s="56"/>
    </row>
    <row r="79" spans="2:6" ht="12.75">
      <c r="B79" s="6"/>
      <c r="C79" s="6"/>
      <c r="D79" s="56"/>
      <c r="E79" s="56"/>
      <c r="F79" s="56"/>
    </row>
    <row r="80" spans="2:6" ht="12.75">
      <c r="B80" s="6"/>
      <c r="C80" s="6"/>
      <c r="D80" s="56"/>
      <c r="E80" s="56"/>
      <c r="F80" s="56"/>
    </row>
    <row r="81" spans="2:6" ht="12.75">
      <c r="B81" s="6"/>
      <c r="C81" s="6"/>
      <c r="D81" s="56"/>
      <c r="E81" s="56"/>
      <c r="F81" s="56"/>
    </row>
    <row r="82" spans="2:8" ht="12.75">
      <c r="B82" s="6"/>
      <c r="C82" s="6"/>
      <c r="D82" s="56"/>
      <c r="E82" s="56"/>
      <c r="F82" s="56"/>
      <c r="H82" s="54"/>
    </row>
    <row r="83" spans="2:8" ht="12.75">
      <c r="B83" s="6"/>
      <c r="C83" s="6"/>
      <c r="D83" s="56"/>
      <c r="E83" s="56"/>
      <c r="F83" s="56"/>
      <c r="H83" s="54"/>
    </row>
    <row r="84" spans="2:8" ht="12.75">
      <c r="B84" s="6"/>
      <c r="C84" s="6"/>
      <c r="D84" s="56"/>
      <c r="E84" s="56"/>
      <c r="F84" s="56"/>
      <c r="H84" s="54"/>
    </row>
    <row r="85" spans="2:8" ht="12.75">
      <c r="B85" s="6"/>
      <c r="C85" s="6"/>
      <c r="D85" s="56"/>
      <c r="E85" s="56"/>
      <c r="F85" s="56"/>
      <c r="H85" s="54"/>
    </row>
    <row r="86" spans="2:8" ht="12.75">
      <c r="B86" s="6"/>
      <c r="C86" s="6"/>
      <c r="D86" s="56"/>
      <c r="E86" s="56"/>
      <c r="F86" s="56"/>
      <c r="H86" s="54"/>
    </row>
    <row r="87" spans="4:8" ht="12.75">
      <c r="D87" s="57"/>
      <c r="E87" s="56"/>
      <c r="F87" s="56"/>
      <c r="H87" s="54"/>
    </row>
    <row r="88" spans="4:8" ht="12.75">
      <c r="D88" s="57"/>
      <c r="E88" s="56"/>
      <c r="F88" s="56"/>
      <c r="H88" s="54"/>
    </row>
    <row r="89" spans="4:8" ht="12.75">
      <c r="D89" s="57"/>
      <c r="E89" s="56"/>
      <c r="F89" s="56"/>
      <c r="H89" s="54"/>
    </row>
    <row r="90" spans="4:8" ht="12.75">
      <c r="D90" s="57"/>
      <c r="E90" s="56"/>
      <c r="F90" s="56"/>
      <c r="H90" s="54"/>
    </row>
    <row r="91" spans="4:8" ht="12.75">
      <c r="D91" s="57"/>
      <c r="E91" s="56"/>
      <c r="F91" s="56"/>
      <c r="H91" s="54"/>
    </row>
    <row r="92" spans="4:8" ht="12.75">
      <c r="D92" s="57"/>
      <c r="E92" s="56"/>
      <c r="F92" s="56"/>
      <c r="H92" s="54"/>
    </row>
    <row r="93" spans="4:8" ht="12.75">
      <c r="D93" s="57"/>
      <c r="E93" s="56"/>
      <c r="F93" s="56"/>
      <c r="H93" s="54"/>
    </row>
    <row r="94" spans="4:8" ht="12.75">
      <c r="D94" s="57"/>
      <c r="E94" s="56"/>
      <c r="F94" s="56"/>
      <c r="H94" s="54"/>
    </row>
    <row r="95" spans="4:8" ht="12.75">
      <c r="D95" s="57"/>
      <c r="E95" s="56"/>
      <c r="F95" s="56"/>
      <c r="H95" s="54"/>
    </row>
    <row r="96" spans="4:8" ht="12.75">
      <c r="D96" s="57"/>
      <c r="E96" s="56"/>
      <c r="F96" s="56"/>
      <c r="H96" s="54"/>
    </row>
    <row r="97" spans="4:8" ht="12.75">
      <c r="D97" s="57"/>
      <c r="E97" s="56"/>
      <c r="F97" s="56"/>
      <c r="H97" s="54"/>
    </row>
    <row r="98" spans="4:8" ht="12.75">
      <c r="D98" s="57"/>
      <c r="E98" s="56"/>
      <c r="F98" s="56"/>
      <c r="H98" s="54"/>
    </row>
    <row r="99" spans="4:8" ht="12.75">
      <c r="D99" s="57"/>
      <c r="E99" s="56"/>
      <c r="F99" s="56"/>
      <c r="H99" s="54"/>
    </row>
    <row r="100" spans="4:8" ht="12.75">
      <c r="D100" s="57"/>
      <c r="E100" s="56"/>
      <c r="F100" s="56"/>
      <c r="H100" s="54"/>
    </row>
    <row r="101" spans="4:8" ht="12.75">
      <c r="D101" s="57"/>
      <c r="E101" s="56"/>
      <c r="F101" s="56"/>
      <c r="H101" s="54"/>
    </row>
    <row r="102" spans="4:8" ht="12.75">
      <c r="D102" s="57"/>
      <c r="E102" s="56"/>
      <c r="F102" s="56"/>
      <c r="H102" s="54"/>
    </row>
    <row r="103" spans="4:8" ht="12.75">
      <c r="D103" s="57"/>
      <c r="E103" s="56"/>
      <c r="F103" s="56"/>
      <c r="H103" s="54"/>
    </row>
    <row r="104" spans="4:8" ht="12.75">
      <c r="D104" s="57"/>
      <c r="E104" s="56"/>
      <c r="F104" s="56"/>
      <c r="H104" s="54"/>
    </row>
    <row r="105" spans="4:8" ht="12.75">
      <c r="D105" s="57"/>
      <c r="E105" s="56"/>
      <c r="F105" s="56"/>
      <c r="H105" s="54"/>
    </row>
    <row r="106" spans="4:8" ht="12.75">
      <c r="D106" s="57"/>
      <c r="E106" s="56"/>
      <c r="F106" s="56"/>
      <c r="H106" s="54"/>
    </row>
    <row r="107" spans="4:8" ht="12.75">
      <c r="D107" s="57"/>
      <c r="E107" s="56"/>
      <c r="F107" s="56"/>
      <c r="H107" s="54"/>
    </row>
    <row r="108" spans="4:8" ht="12.75">
      <c r="D108" s="57"/>
      <c r="E108" s="56"/>
      <c r="F108" s="56"/>
      <c r="H108" s="54"/>
    </row>
    <row r="109" spans="4:8" ht="12.75">
      <c r="D109" s="57"/>
      <c r="E109" s="56"/>
      <c r="F109" s="56"/>
      <c r="H109" s="54"/>
    </row>
    <row r="110" spans="4:8" ht="12.75">
      <c r="D110" s="57"/>
      <c r="E110" s="56"/>
      <c r="F110" s="56"/>
      <c r="H110" s="54"/>
    </row>
    <row r="111" spans="4:8" ht="12.75">
      <c r="D111" s="57"/>
      <c r="E111" s="56"/>
      <c r="F111" s="56"/>
      <c r="H111" s="54"/>
    </row>
    <row r="112" spans="4:8" ht="12.75">
      <c r="D112" s="57"/>
      <c r="E112" s="56"/>
      <c r="F112" s="56"/>
      <c r="H112" s="54"/>
    </row>
    <row r="113" spans="4:8" ht="12.75">
      <c r="D113" s="57"/>
      <c r="E113" s="56"/>
      <c r="F113" s="56"/>
      <c r="H113" s="54"/>
    </row>
    <row r="114" spans="4:8" ht="12.75">
      <c r="D114" s="57"/>
      <c r="E114" s="56"/>
      <c r="F114" s="56"/>
      <c r="H114" s="54"/>
    </row>
    <row r="115" spans="4:8" ht="12.75">
      <c r="D115" s="57"/>
      <c r="E115" s="56"/>
      <c r="F115" s="56"/>
      <c r="H115" s="54"/>
    </row>
    <row r="116" spans="4:8" ht="12.75">
      <c r="D116" s="57"/>
      <c r="E116" s="56"/>
      <c r="F116" s="56"/>
      <c r="H116" s="54"/>
    </row>
    <row r="117" spans="4:8" ht="12.75">
      <c r="D117" s="57"/>
      <c r="E117" s="56"/>
      <c r="F117" s="56"/>
      <c r="H117" s="54"/>
    </row>
    <row r="118" spans="4:8" ht="12.75">
      <c r="D118" s="57"/>
      <c r="E118" s="56"/>
      <c r="F118" s="56"/>
      <c r="H118" s="54"/>
    </row>
    <row r="119" spans="4:8" ht="12.75">
      <c r="D119" s="57"/>
      <c r="E119" s="56"/>
      <c r="F119" s="56"/>
      <c r="H119" s="54"/>
    </row>
    <row r="120" spans="4:8" ht="12.75">
      <c r="D120" s="57"/>
      <c r="E120" s="56"/>
      <c r="F120" s="56"/>
      <c r="H120" s="54"/>
    </row>
    <row r="121" spans="4:8" ht="12.75">
      <c r="D121" s="57"/>
      <c r="E121" s="56"/>
      <c r="F121" s="56"/>
      <c r="H121" s="54"/>
    </row>
    <row r="122" spans="4:8" ht="12.75">
      <c r="D122" s="57"/>
      <c r="E122" s="56"/>
      <c r="F122" s="56"/>
      <c r="H122" s="54"/>
    </row>
    <row r="123" spans="4:8" ht="12.75">
      <c r="D123" s="57"/>
      <c r="E123" s="56"/>
      <c r="F123" s="56"/>
      <c r="H123" s="54"/>
    </row>
    <row r="124" spans="4:8" ht="12.75">
      <c r="D124" s="57"/>
      <c r="E124" s="56"/>
      <c r="F124" s="56"/>
      <c r="H124" s="54"/>
    </row>
    <row r="125" spans="4:8" ht="12.75">
      <c r="D125" s="57"/>
      <c r="E125" s="56"/>
      <c r="F125" s="56"/>
      <c r="H125" s="54"/>
    </row>
    <row r="126" spans="4:8" ht="12.75">
      <c r="D126" s="57"/>
      <c r="E126" s="56"/>
      <c r="F126" s="56"/>
      <c r="H126" s="54"/>
    </row>
    <row r="127" spans="4:8" ht="12.75">
      <c r="D127" s="57"/>
      <c r="E127" s="56"/>
      <c r="F127" s="56"/>
      <c r="H127" s="54"/>
    </row>
    <row r="128" spans="4:8" ht="12.75">
      <c r="D128" s="57"/>
      <c r="E128" s="56"/>
      <c r="F128" s="56"/>
      <c r="H128" s="54"/>
    </row>
    <row r="129" spans="4:8" ht="12.75">
      <c r="D129" s="57"/>
      <c r="E129" s="56"/>
      <c r="F129" s="56"/>
      <c r="H129" s="54"/>
    </row>
    <row r="130" spans="4:8" ht="12.75">
      <c r="D130" s="57"/>
      <c r="E130" s="56"/>
      <c r="F130" s="56"/>
      <c r="H130" s="54"/>
    </row>
    <row r="131" spans="4:8" ht="12.75">
      <c r="D131" s="57"/>
      <c r="E131" s="56"/>
      <c r="F131" s="56"/>
      <c r="H131" s="54"/>
    </row>
    <row r="132" spans="4:8" ht="12.75">
      <c r="D132" s="57"/>
      <c r="E132" s="56"/>
      <c r="F132" s="56"/>
      <c r="H132" s="54"/>
    </row>
    <row r="133" spans="4:8" ht="12.75">
      <c r="D133" s="57"/>
      <c r="E133" s="56"/>
      <c r="F133" s="56"/>
      <c r="H133" s="54"/>
    </row>
    <row r="134" spans="4:8" ht="12.75">
      <c r="D134" s="57"/>
      <c r="E134" s="56"/>
      <c r="F134" s="56"/>
      <c r="H134" s="54"/>
    </row>
    <row r="135" spans="4:8" ht="12.75">
      <c r="D135" s="57"/>
      <c r="E135" s="56"/>
      <c r="F135" s="56"/>
      <c r="H135" s="54"/>
    </row>
    <row r="136" spans="4:8" ht="12.75">
      <c r="D136" s="57"/>
      <c r="E136" s="56"/>
      <c r="F136" s="56"/>
      <c r="H136" s="54"/>
    </row>
    <row r="137" spans="4:8" ht="12.75">
      <c r="D137" s="57"/>
      <c r="E137" s="56"/>
      <c r="F137" s="56"/>
      <c r="H137" s="54"/>
    </row>
    <row r="138" spans="4:8" ht="12.75">
      <c r="D138" s="57"/>
      <c r="E138" s="56"/>
      <c r="F138" s="56"/>
      <c r="H138" s="54"/>
    </row>
    <row r="139" spans="4:8" ht="12.75">
      <c r="D139" s="57"/>
      <c r="E139" s="56"/>
      <c r="F139" s="56"/>
      <c r="H139" s="54"/>
    </row>
    <row r="140" spans="4:8" ht="12.75">
      <c r="D140" s="57"/>
      <c r="E140" s="56"/>
      <c r="F140" s="56"/>
      <c r="H140" s="54"/>
    </row>
    <row r="141" spans="4:8" ht="12.75">
      <c r="D141" s="57"/>
      <c r="E141" s="56"/>
      <c r="F141" s="56"/>
      <c r="H141" s="54"/>
    </row>
    <row r="142" spans="4:8" ht="12.75">
      <c r="D142" s="57"/>
      <c r="E142" s="56"/>
      <c r="F142" s="56"/>
      <c r="H142" s="54"/>
    </row>
    <row r="143" spans="4:8" ht="12.75">
      <c r="D143" s="57"/>
      <c r="E143" s="56"/>
      <c r="F143" s="56"/>
      <c r="H143" s="54"/>
    </row>
    <row r="144" spans="4:8" ht="12.75">
      <c r="D144" s="57"/>
      <c r="E144" s="56"/>
      <c r="F144" s="56"/>
      <c r="H144" s="54"/>
    </row>
    <row r="145" spans="4:8" ht="12.75">
      <c r="D145" s="57"/>
      <c r="E145" s="56"/>
      <c r="F145" s="56"/>
      <c r="H145" s="54"/>
    </row>
    <row r="146" spans="4:8" ht="12.75">
      <c r="D146" s="57"/>
      <c r="E146" s="56"/>
      <c r="F146" s="56"/>
      <c r="H146" s="54"/>
    </row>
    <row r="147" spans="4:8" ht="12.75">
      <c r="D147" s="57"/>
      <c r="E147" s="56"/>
      <c r="F147" s="56"/>
      <c r="H147" s="54"/>
    </row>
    <row r="148" spans="4:8" ht="12.75">
      <c r="D148" s="57"/>
      <c r="E148" s="56"/>
      <c r="F148" s="56"/>
      <c r="H148" s="54"/>
    </row>
    <row r="149" spans="4:8" ht="12.75">
      <c r="D149" s="57"/>
      <c r="E149" s="56"/>
      <c r="F149" s="56"/>
      <c r="H149" s="54"/>
    </row>
    <row r="150" spans="4:8" ht="12.75">
      <c r="D150" s="57"/>
      <c r="E150" s="56"/>
      <c r="F150" s="56"/>
      <c r="H150" s="54"/>
    </row>
    <row r="151" spans="4:8" ht="12.75">
      <c r="D151" s="57"/>
      <c r="E151" s="56"/>
      <c r="F151" s="56"/>
      <c r="H151" s="54"/>
    </row>
    <row r="152" spans="4:8" ht="12.75">
      <c r="D152" s="57"/>
      <c r="E152" s="56"/>
      <c r="F152" s="56"/>
      <c r="H152" s="54"/>
    </row>
    <row r="153" spans="4:8" ht="12.75">
      <c r="D153" s="57"/>
      <c r="E153" s="56"/>
      <c r="F153" s="56"/>
      <c r="H153" s="54"/>
    </row>
    <row r="154" spans="4:8" ht="12.75">
      <c r="D154" s="57"/>
      <c r="E154" s="56"/>
      <c r="F154" s="56"/>
      <c r="H154" s="54"/>
    </row>
    <row r="155" spans="4:8" ht="12.75">
      <c r="D155" s="57"/>
      <c r="E155" s="56"/>
      <c r="F155" s="56"/>
      <c r="H155" s="54"/>
    </row>
    <row r="156" spans="4:8" ht="12.75">
      <c r="D156" s="57"/>
      <c r="E156" s="56"/>
      <c r="F156" s="56"/>
      <c r="H156" s="54"/>
    </row>
    <row r="157" spans="4:8" ht="12.75">
      <c r="D157" s="57"/>
      <c r="E157" s="56"/>
      <c r="F157" s="56"/>
      <c r="H157" s="54"/>
    </row>
    <row r="158" spans="4:8" ht="12.75">
      <c r="D158" s="57"/>
      <c r="E158" s="56"/>
      <c r="F158" s="56"/>
      <c r="H158" s="54"/>
    </row>
    <row r="159" spans="4:8" ht="12.75">
      <c r="D159" s="57"/>
      <c r="E159" s="56"/>
      <c r="F159" s="56"/>
      <c r="H159" s="54"/>
    </row>
    <row r="160" spans="4:8" ht="12.75">
      <c r="D160" s="57"/>
      <c r="E160" s="56"/>
      <c r="F160" s="56"/>
      <c r="H160" s="54"/>
    </row>
    <row r="161" spans="4:8" ht="12.75">
      <c r="D161" s="57"/>
      <c r="E161" s="56"/>
      <c r="F161" s="56"/>
      <c r="H161" s="54"/>
    </row>
    <row r="162" spans="4:8" ht="12.75">
      <c r="D162" s="57"/>
      <c r="E162" s="56"/>
      <c r="F162" s="56"/>
      <c r="H162" s="54"/>
    </row>
    <row r="163" spans="4:8" ht="12.75">
      <c r="D163" s="57"/>
      <c r="E163" s="56"/>
      <c r="F163" s="56"/>
      <c r="H163" s="54"/>
    </row>
    <row r="164" spans="4:8" ht="12.75">
      <c r="D164" s="57"/>
      <c r="E164" s="56"/>
      <c r="F164" s="56"/>
      <c r="H164" s="54"/>
    </row>
    <row r="165" spans="4:8" ht="12.75">
      <c r="D165" s="57"/>
      <c r="E165" s="56"/>
      <c r="F165" s="56"/>
      <c r="H165" s="54"/>
    </row>
    <row r="166" spans="4:8" ht="12.75">
      <c r="D166" s="57"/>
      <c r="E166" s="56"/>
      <c r="F166" s="56"/>
      <c r="H166" s="54"/>
    </row>
    <row r="167" spans="4:8" ht="12.75">
      <c r="D167" s="57"/>
      <c r="E167" s="56"/>
      <c r="F167" s="56"/>
      <c r="H167" s="54"/>
    </row>
    <row r="168" spans="4:8" ht="12.75">
      <c r="D168" s="57"/>
      <c r="E168" s="56"/>
      <c r="F168" s="56"/>
      <c r="H168" s="54"/>
    </row>
    <row r="169" spans="4:8" ht="12.75">
      <c r="D169" s="57"/>
      <c r="E169" s="56"/>
      <c r="F169" s="56"/>
      <c r="H169" s="54"/>
    </row>
    <row r="170" spans="4:8" ht="12.75">
      <c r="D170" s="57"/>
      <c r="E170" s="56"/>
      <c r="F170" s="56"/>
      <c r="H170" s="54"/>
    </row>
    <row r="171" spans="4:8" ht="12.75">
      <c r="D171" s="57"/>
      <c r="E171" s="56"/>
      <c r="F171" s="56"/>
      <c r="H171" s="54"/>
    </row>
    <row r="172" spans="4:8" ht="12.75">
      <c r="D172" s="57"/>
      <c r="E172" s="56"/>
      <c r="F172" s="56"/>
      <c r="H172" s="54"/>
    </row>
    <row r="173" spans="4:8" ht="12.75">
      <c r="D173" s="57"/>
      <c r="E173" s="56"/>
      <c r="F173" s="56"/>
      <c r="H173" s="54"/>
    </row>
    <row r="174" spans="4:8" ht="12.75">
      <c r="D174" s="57"/>
      <c r="E174" s="56"/>
      <c r="F174" s="56"/>
      <c r="H174" s="54"/>
    </row>
    <row r="175" spans="4:8" ht="12.75">
      <c r="D175" s="57"/>
      <c r="E175" s="56"/>
      <c r="F175" s="56"/>
      <c r="H175" s="54"/>
    </row>
    <row r="176" spans="4:8" ht="12.75">
      <c r="D176" s="57"/>
      <c r="E176" s="56"/>
      <c r="F176" s="56"/>
      <c r="H176" s="54"/>
    </row>
    <row r="177" spans="4:8" ht="12.75">
      <c r="D177" s="57"/>
      <c r="E177" s="56"/>
      <c r="F177" s="56"/>
      <c r="H177" s="54"/>
    </row>
    <row r="178" spans="4:8" ht="12.75">
      <c r="D178" s="57"/>
      <c r="E178" s="56"/>
      <c r="F178" s="56"/>
      <c r="H178" s="54"/>
    </row>
    <row r="179" spans="4:8" ht="12.75">
      <c r="D179" s="57"/>
      <c r="E179" s="56"/>
      <c r="F179" s="56"/>
      <c r="H179" s="54"/>
    </row>
    <row r="180" spans="4:8" ht="12.75">
      <c r="D180" s="57"/>
      <c r="E180" s="56"/>
      <c r="F180" s="56"/>
      <c r="H180" s="54"/>
    </row>
    <row r="181" spans="4:8" ht="12.75">
      <c r="D181" s="57"/>
      <c r="E181" s="56"/>
      <c r="F181" s="56"/>
      <c r="H181" s="54"/>
    </row>
    <row r="182" spans="4:8" ht="12.75">
      <c r="D182" s="57"/>
      <c r="E182" s="56"/>
      <c r="F182" s="56"/>
      <c r="H182" s="54"/>
    </row>
    <row r="183" spans="4:8" ht="12.75">
      <c r="D183" s="57"/>
      <c r="E183" s="56"/>
      <c r="F183" s="56"/>
      <c r="H183" s="54"/>
    </row>
    <row r="184" spans="4:8" ht="12.75">
      <c r="D184" s="57"/>
      <c r="E184" s="56"/>
      <c r="F184" s="56"/>
      <c r="H184" s="54"/>
    </row>
    <row r="185" spans="4:8" ht="12.75">
      <c r="D185" s="57"/>
      <c r="E185" s="56"/>
      <c r="F185" s="56"/>
      <c r="H185" s="54"/>
    </row>
    <row r="186" spans="4:8" ht="12.75">
      <c r="D186" s="57"/>
      <c r="E186" s="56"/>
      <c r="F186" s="56"/>
      <c r="H186" s="54"/>
    </row>
    <row r="187" spans="4:8" ht="12.75">
      <c r="D187" s="57"/>
      <c r="E187" s="56"/>
      <c r="F187" s="56"/>
      <c r="H187" s="54"/>
    </row>
    <row r="188" spans="4:8" ht="12.75">
      <c r="D188" s="57"/>
      <c r="E188" s="56"/>
      <c r="F188" s="56"/>
      <c r="H188" s="54"/>
    </row>
    <row r="189" spans="4:8" ht="12.75">
      <c r="D189" s="57"/>
      <c r="E189" s="56"/>
      <c r="F189" s="56"/>
      <c r="H189" s="54"/>
    </row>
    <row r="190" spans="4:8" ht="12.75">
      <c r="D190" s="57"/>
      <c r="E190" s="56"/>
      <c r="F190" s="56"/>
      <c r="H190" s="54"/>
    </row>
    <row r="191" spans="4:8" ht="12.75">
      <c r="D191" s="57"/>
      <c r="E191" s="56"/>
      <c r="F191" s="56"/>
      <c r="H191" s="54"/>
    </row>
    <row r="192" spans="4:8" ht="12.75">
      <c r="D192" s="57"/>
      <c r="E192" s="56"/>
      <c r="F192" s="56"/>
      <c r="H192" s="54"/>
    </row>
    <row r="193" spans="4:8" ht="12.75">
      <c r="D193" s="57"/>
      <c r="E193" s="56"/>
      <c r="F193" s="56"/>
      <c r="H193" s="54"/>
    </row>
    <row r="194" spans="4:8" ht="12.75">
      <c r="D194" s="57"/>
      <c r="E194" s="56"/>
      <c r="F194" s="56"/>
      <c r="H194" s="54"/>
    </row>
    <row r="195" spans="4:8" ht="12.75">
      <c r="D195" s="57"/>
      <c r="E195" s="56"/>
      <c r="F195" s="56"/>
      <c r="H195" s="54"/>
    </row>
    <row r="196" spans="4:8" ht="12.75">
      <c r="D196" s="57"/>
      <c r="E196" s="56"/>
      <c r="F196" s="56"/>
      <c r="H196" s="54"/>
    </row>
    <row r="197" spans="4:8" ht="12.75">
      <c r="D197" s="57"/>
      <c r="E197" s="56"/>
      <c r="F197" s="56"/>
      <c r="H197" s="54"/>
    </row>
    <row r="198" spans="4:8" ht="12.75">
      <c r="D198" s="57"/>
      <c r="E198" s="56"/>
      <c r="F198" s="56"/>
      <c r="H198" s="54"/>
    </row>
    <row r="199" spans="4:8" ht="12.75">
      <c r="D199" s="57"/>
      <c r="E199" s="56"/>
      <c r="F199" s="56"/>
      <c r="H199" s="54"/>
    </row>
    <row r="200" spans="4:8" ht="12.75">
      <c r="D200" s="57"/>
      <c r="E200" s="56"/>
      <c r="F200" s="56"/>
      <c r="H200" s="54"/>
    </row>
    <row r="201" spans="4:8" ht="12.75">
      <c r="D201" s="57"/>
      <c r="E201" s="56"/>
      <c r="F201" s="56"/>
      <c r="H201" s="54"/>
    </row>
    <row r="202" spans="4:8" ht="12.75">
      <c r="D202" s="57"/>
      <c r="E202" s="56"/>
      <c r="F202" s="56"/>
      <c r="H202" s="54"/>
    </row>
    <row r="203" spans="4:8" ht="12.75">
      <c r="D203" s="57"/>
      <c r="E203" s="56"/>
      <c r="F203" s="56"/>
      <c r="H203" s="54"/>
    </row>
    <row r="204" spans="4:8" ht="12.75">
      <c r="D204" s="57"/>
      <c r="E204" s="56"/>
      <c r="F204" s="56"/>
      <c r="H204" s="54"/>
    </row>
    <row r="205" spans="4:8" ht="12.75">
      <c r="D205" s="57"/>
      <c r="E205" s="56"/>
      <c r="F205" s="56"/>
      <c r="H205" s="54"/>
    </row>
    <row r="206" spans="4:8" ht="12.75">
      <c r="D206" s="57"/>
      <c r="E206" s="56"/>
      <c r="F206" s="56"/>
      <c r="H206" s="54"/>
    </row>
    <row r="207" spans="4:8" ht="12.75">
      <c r="D207" s="57"/>
      <c r="E207" s="56"/>
      <c r="F207" s="56"/>
      <c r="H207" s="54"/>
    </row>
    <row r="208" spans="4:8" ht="12.75">
      <c r="D208" s="57"/>
      <c r="E208" s="56"/>
      <c r="F208" s="56"/>
      <c r="H208" s="54"/>
    </row>
    <row r="209" spans="4:8" ht="12.75">
      <c r="D209" s="57"/>
      <c r="E209" s="56"/>
      <c r="F209" s="56"/>
      <c r="H209" s="54"/>
    </row>
    <row r="210" spans="4:8" ht="12.75">
      <c r="D210" s="57"/>
      <c r="E210" s="56"/>
      <c r="F210" s="56"/>
      <c r="H210" s="54"/>
    </row>
    <row r="211" spans="4:8" ht="12.75">
      <c r="D211" s="57"/>
      <c r="E211" s="56"/>
      <c r="F211" s="56"/>
      <c r="H211" s="54"/>
    </row>
    <row r="212" spans="4:8" ht="12.75">
      <c r="D212" s="57"/>
      <c r="E212" s="56"/>
      <c r="F212" s="56"/>
      <c r="H212" s="54"/>
    </row>
    <row r="213" spans="4:8" ht="12.75">
      <c r="D213" s="57"/>
      <c r="E213" s="56"/>
      <c r="F213" s="56"/>
      <c r="H213" s="54"/>
    </row>
    <row r="214" spans="4:8" ht="12.75">
      <c r="D214" s="57"/>
      <c r="E214" s="56"/>
      <c r="F214" s="56"/>
      <c r="H214" s="54"/>
    </row>
    <row r="215" spans="4:8" ht="12.75">
      <c r="D215" s="57"/>
      <c r="E215" s="56"/>
      <c r="F215" s="56"/>
      <c r="H215" s="54"/>
    </row>
    <row r="216" spans="4:8" ht="12.75">
      <c r="D216" s="57"/>
      <c r="E216" s="56"/>
      <c r="F216" s="56"/>
      <c r="H216" s="54"/>
    </row>
    <row r="217" spans="4:8" ht="12.75">
      <c r="D217" s="57"/>
      <c r="E217" s="56"/>
      <c r="F217" s="56"/>
      <c r="H217" s="54"/>
    </row>
    <row r="218" spans="4:8" ht="12.75">
      <c r="D218" s="57"/>
      <c r="E218" s="56"/>
      <c r="F218" s="56"/>
      <c r="H218" s="54"/>
    </row>
    <row r="219" spans="4:8" ht="12.75">
      <c r="D219" s="57"/>
      <c r="E219" s="56"/>
      <c r="F219" s="56"/>
      <c r="H219" s="54"/>
    </row>
    <row r="220" spans="4:8" ht="12.75">
      <c r="D220" s="57"/>
      <c r="E220" s="56"/>
      <c r="F220" s="56"/>
      <c r="H220" s="54"/>
    </row>
    <row r="221" spans="4:8" ht="12.75">
      <c r="D221" s="57"/>
      <c r="E221" s="56"/>
      <c r="F221" s="56"/>
      <c r="H221" s="54"/>
    </row>
    <row r="222" spans="4:8" ht="12.75">
      <c r="D222" s="57"/>
      <c r="E222" s="56"/>
      <c r="F222" s="56"/>
      <c r="H222" s="54"/>
    </row>
    <row r="223" spans="4:8" ht="12.75">
      <c r="D223" s="57"/>
      <c r="E223" s="56"/>
      <c r="F223" s="56"/>
      <c r="H223" s="54"/>
    </row>
    <row r="224" spans="4:8" ht="12.75">
      <c r="D224" s="57"/>
      <c r="E224" s="56"/>
      <c r="F224" s="56"/>
      <c r="H224" s="54"/>
    </row>
    <row r="225" spans="4:8" ht="12.75">
      <c r="D225" s="57"/>
      <c r="E225" s="56"/>
      <c r="F225" s="56"/>
      <c r="H225" s="54"/>
    </row>
    <row r="226" spans="4:8" ht="12.75">
      <c r="D226" s="57"/>
      <c r="E226" s="56"/>
      <c r="F226" s="56"/>
      <c r="H226" s="54"/>
    </row>
    <row r="227" spans="4:8" ht="12.75">
      <c r="D227" s="57"/>
      <c r="E227" s="56"/>
      <c r="F227" s="56"/>
      <c r="H227" s="54"/>
    </row>
    <row r="228" spans="4:8" ht="12.75">
      <c r="D228" s="57"/>
      <c r="E228" s="56"/>
      <c r="F228" s="56"/>
      <c r="H228" s="54"/>
    </row>
    <row r="229" spans="4:8" ht="12.75">
      <c r="D229" s="57"/>
      <c r="E229" s="56"/>
      <c r="F229" s="56"/>
      <c r="H229" s="54"/>
    </row>
    <row r="230" spans="4:8" ht="12.75">
      <c r="D230" s="57"/>
      <c r="E230" s="56"/>
      <c r="F230" s="56"/>
      <c r="H230" s="54"/>
    </row>
    <row r="231" spans="4:8" ht="12.75">
      <c r="D231" s="57"/>
      <c r="E231" s="56"/>
      <c r="F231" s="56"/>
      <c r="H231" s="54"/>
    </row>
    <row r="232" spans="4:8" ht="12.75">
      <c r="D232" s="57"/>
      <c r="E232" s="56"/>
      <c r="F232" s="56"/>
      <c r="H232" s="54"/>
    </row>
    <row r="233" spans="4:8" ht="12.75">
      <c r="D233" s="57"/>
      <c r="E233" s="56"/>
      <c r="F233" s="56"/>
      <c r="H233" s="54"/>
    </row>
    <row r="234" spans="4:8" ht="12.75">
      <c r="D234" s="57"/>
      <c r="E234" s="56"/>
      <c r="F234" s="56"/>
      <c r="H234" s="54"/>
    </row>
    <row r="235" spans="4:8" ht="12.75">
      <c r="D235" s="57"/>
      <c r="E235" s="56"/>
      <c r="F235" s="56"/>
      <c r="H235" s="54"/>
    </row>
    <row r="236" spans="4:8" ht="12.75">
      <c r="D236" s="57"/>
      <c r="E236" s="56"/>
      <c r="F236" s="56"/>
      <c r="H236" s="54"/>
    </row>
    <row r="237" spans="4:8" ht="12.75">
      <c r="D237" s="57"/>
      <c r="E237" s="56"/>
      <c r="F237" s="56"/>
      <c r="H237" s="54"/>
    </row>
    <row r="238" spans="4:8" ht="12.75">
      <c r="D238" s="57"/>
      <c r="E238" s="56"/>
      <c r="F238" s="56"/>
      <c r="H238" s="54"/>
    </row>
    <row r="239" spans="4:8" ht="12.75">
      <c r="D239" s="57"/>
      <c r="E239" s="56"/>
      <c r="F239" s="56"/>
      <c r="H239" s="54"/>
    </row>
    <row r="240" spans="4:8" ht="12.75">
      <c r="D240" s="57"/>
      <c r="E240" s="56"/>
      <c r="F240" s="56"/>
      <c r="H240" s="54"/>
    </row>
    <row r="241" spans="4:8" ht="12.75">
      <c r="D241" s="57"/>
      <c r="E241" s="56"/>
      <c r="F241" s="56"/>
      <c r="H241" s="54"/>
    </row>
    <row r="242" spans="4:8" ht="12.75">
      <c r="D242" s="57"/>
      <c r="E242" s="56"/>
      <c r="F242" s="56"/>
      <c r="H242" s="54"/>
    </row>
    <row r="243" spans="4:8" ht="12.75">
      <c r="D243" s="57"/>
      <c r="E243" s="56"/>
      <c r="F243" s="56"/>
      <c r="H243" s="54"/>
    </row>
    <row r="244" spans="4:8" ht="12.75">
      <c r="D244" s="57"/>
      <c r="E244" s="56"/>
      <c r="F244" s="56"/>
      <c r="H244" s="54"/>
    </row>
    <row r="245" spans="4:8" ht="12.75">
      <c r="D245" s="57"/>
      <c r="E245" s="56"/>
      <c r="F245" s="56"/>
      <c r="H245" s="54"/>
    </row>
    <row r="246" spans="4:8" ht="12.75">
      <c r="D246" s="57"/>
      <c r="E246" s="56"/>
      <c r="F246" s="56"/>
      <c r="H246" s="54"/>
    </row>
    <row r="247" spans="4:8" ht="12.75">
      <c r="D247" s="57"/>
      <c r="E247" s="56"/>
      <c r="F247" s="56"/>
      <c r="H247" s="54"/>
    </row>
    <row r="248" spans="4:8" ht="12.75">
      <c r="D248" s="57"/>
      <c r="E248" s="56"/>
      <c r="F248" s="56"/>
      <c r="H248" s="54"/>
    </row>
    <row r="249" spans="4:8" ht="12.75">
      <c r="D249" s="57"/>
      <c r="E249" s="56"/>
      <c r="F249" s="56"/>
      <c r="H249" s="54"/>
    </row>
    <row r="250" spans="4:8" ht="12.75">
      <c r="D250" s="57"/>
      <c r="E250" s="56"/>
      <c r="F250" s="56"/>
      <c r="H250" s="54"/>
    </row>
    <row r="251" spans="4:8" ht="12.75">
      <c r="D251" s="57"/>
      <c r="E251" s="56"/>
      <c r="F251" s="56"/>
      <c r="H251" s="54"/>
    </row>
    <row r="252" spans="4:8" ht="12.75">
      <c r="D252" s="57"/>
      <c r="E252" s="56"/>
      <c r="F252" s="56"/>
      <c r="H252" s="54"/>
    </row>
    <row r="253" spans="4:8" ht="12.75">
      <c r="D253" s="57"/>
      <c r="E253" s="56"/>
      <c r="F253" s="56"/>
      <c r="H253" s="54"/>
    </row>
    <row r="254" spans="4:8" ht="12.75">
      <c r="D254" s="57"/>
      <c r="E254" s="56"/>
      <c r="F254" s="56"/>
      <c r="H254" s="54"/>
    </row>
    <row r="255" spans="4:8" ht="12.75">
      <c r="D255" s="57"/>
      <c r="E255" s="56"/>
      <c r="F255" s="56"/>
      <c r="H255" s="54"/>
    </row>
    <row r="256" spans="4:8" ht="12.75">
      <c r="D256" s="57"/>
      <c r="E256" s="56"/>
      <c r="F256" s="56"/>
      <c r="H256" s="54"/>
    </row>
    <row r="257" spans="4:8" ht="12.75">
      <c r="D257" s="57"/>
      <c r="E257" s="56"/>
      <c r="F257" s="56"/>
      <c r="H257" s="54"/>
    </row>
    <row r="258" spans="4:8" ht="12.75">
      <c r="D258" s="57"/>
      <c r="E258" s="56"/>
      <c r="F258" s="56"/>
      <c r="H258" s="54"/>
    </row>
    <row r="259" spans="4:8" ht="12.75">
      <c r="D259" s="57"/>
      <c r="E259" s="56"/>
      <c r="F259" s="56"/>
      <c r="H259" s="54"/>
    </row>
    <row r="260" spans="4:8" ht="12.75">
      <c r="D260" s="57"/>
      <c r="E260" s="56"/>
      <c r="F260" s="56"/>
      <c r="H260" s="54"/>
    </row>
    <row r="261" spans="4:8" ht="12.75">
      <c r="D261" s="57"/>
      <c r="E261" s="56"/>
      <c r="F261" s="56"/>
      <c r="H261" s="54"/>
    </row>
    <row r="262" spans="4:8" ht="12.75">
      <c r="D262" s="57"/>
      <c r="E262" s="56"/>
      <c r="F262" s="56"/>
      <c r="H262" s="54"/>
    </row>
    <row r="263" spans="4:8" ht="12.75">
      <c r="D263" s="57"/>
      <c r="E263" s="56"/>
      <c r="F263" s="56"/>
      <c r="H263" s="54"/>
    </row>
    <row r="264" spans="4:8" ht="12.75">
      <c r="D264" s="57"/>
      <c r="E264" s="56"/>
      <c r="F264" s="56"/>
      <c r="H264" s="54"/>
    </row>
    <row r="265" spans="4:8" ht="12.75">
      <c r="D265" s="57"/>
      <c r="E265" s="56"/>
      <c r="F265" s="56"/>
      <c r="H265" s="54"/>
    </row>
    <row r="266" spans="4:8" ht="12.75">
      <c r="D266" s="57"/>
      <c r="E266" s="56"/>
      <c r="F266" s="56"/>
      <c r="H266" s="54"/>
    </row>
    <row r="267" spans="4:8" ht="12.75">
      <c r="D267" s="57"/>
      <c r="E267" s="56"/>
      <c r="F267" s="56"/>
      <c r="H267" s="54"/>
    </row>
    <row r="268" spans="4:8" ht="12.75">
      <c r="D268" s="57"/>
      <c r="E268" s="56"/>
      <c r="F268" s="56"/>
      <c r="H268" s="54"/>
    </row>
    <row r="269" spans="4:8" ht="12.75">
      <c r="D269" s="57"/>
      <c r="E269" s="56"/>
      <c r="F269" s="56"/>
      <c r="H269" s="54"/>
    </row>
    <row r="270" spans="4:8" ht="12.75">
      <c r="D270" s="57"/>
      <c r="E270" s="56"/>
      <c r="F270" s="56"/>
      <c r="H270" s="54"/>
    </row>
    <row r="271" spans="4:8" ht="12.75">
      <c r="D271" s="57"/>
      <c r="E271" s="56"/>
      <c r="F271" s="56"/>
      <c r="H271" s="54"/>
    </row>
    <row r="272" spans="4:8" ht="12.75">
      <c r="D272" s="57"/>
      <c r="E272" s="56"/>
      <c r="F272" s="56"/>
      <c r="H272" s="54"/>
    </row>
    <row r="273" spans="4:8" ht="12.75">
      <c r="D273" s="57"/>
      <c r="E273" s="56"/>
      <c r="F273" s="56"/>
      <c r="H273" s="54"/>
    </row>
    <row r="274" spans="4:8" ht="12.75">
      <c r="D274" s="57"/>
      <c r="E274" s="56"/>
      <c r="F274" s="56"/>
      <c r="H274" s="54"/>
    </row>
    <row r="275" spans="4:8" ht="12.75">
      <c r="D275" s="57"/>
      <c r="E275" s="56"/>
      <c r="F275" s="56"/>
      <c r="H275" s="54"/>
    </row>
    <row r="276" spans="4:8" ht="12.75">
      <c r="D276" s="57"/>
      <c r="E276" s="56"/>
      <c r="F276" s="56"/>
      <c r="H276" s="54"/>
    </row>
    <row r="277" spans="4:8" ht="12.75">
      <c r="D277" s="57"/>
      <c r="E277" s="56"/>
      <c r="F277" s="56"/>
      <c r="H277" s="54"/>
    </row>
    <row r="278" spans="4:8" ht="12.75">
      <c r="D278" s="57"/>
      <c r="E278" s="56"/>
      <c r="F278" s="56"/>
      <c r="H278" s="54"/>
    </row>
    <row r="279" spans="4:8" ht="12.75">
      <c r="D279" s="57"/>
      <c r="E279" s="56"/>
      <c r="F279" s="56"/>
      <c r="H279" s="54"/>
    </row>
    <row r="280" spans="4:8" ht="12.75">
      <c r="D280" s="57"/>
      <c r="E280" s="56"/>
      <c r="F280" s="56"/>
      <c r="H280" s="54"/>
    </row>
    <row r="281" spans="4:8" ht="12.75">
      <c r="D281" s="57"/>
      <c r="E281" s="56"/>
      <c r="F281" s="56"/>
      <c r="H281" s="54"/>
    </row>
    <row r="282" spans="4:8" ht="12.75">
      <c r="D282" s="57"/>
      <c r="E282" s="56"/>
      <c r="F282" s="56"/>
      <c r="H282" s="54"/>
    </row>
    <row r="283" spans="4:8" ht="12.75">
      <c r="D283" s="57"/>
      <c r="E283" s="56"/>
      <c r="F283" s="56"/>
      <c r="H283" s="54"/>
    </row>
    <row r="284" spans="4:8" ht="12.75">
      <c r="D284" s="57"/>
      <c r="E284" s="56"/>
      <c r="F284" s="56"/>
      <c r="H284" s="54"/>
    </row>
    <row r="285" spans="4:8" ht="12.75">
      <c r="D285" s="57"/>
      <c r="E285" s="56"/>
      <c r="F285" s="56"/>
      <c r="H285" s="54"/>
    </row>
    <row r="286" spans="4:8" ht="12.75">
      <c r="D286" s="57"/>
      <c r="E286" s="56"/>
      <c r="F286" s="56"/>
      <c r="H286" s="54"/>
    </row>
    <row r="287" spans="4:8" ht="12.75">
      <c r="D287" s="57"/>
      <c r="E287" s="56"/>
      <c r="F287" s="56"/>
      <c r="H287" s="54"/>
    </row>
    <row r="288" spans="4:8" ht="12.75">
      <c r="D288" s="57"/>
      <c r="E288" s="56"/>
      <c r="F288" s="56"/>
      <c r="H288" s="54"/>
    </row>
    <row r="289" spans="4:8" ht="12.75">
      <c r="D289" s="57"/>
      <c r="E289" s="56"/>
      <c r="F289" s="56"/>
      <c r="H289" s="54"/>
    </row>
    <row r="290" spans="4:8" ht="12.75">
      <c r="D290" s="57"/>
      <c r="E290" s="56"/>
      <c r="F290" s="56"/>
      <c r="H290" s="54"/>
    </row>
    <row r="291" spans="4:8" ht="12.75">
      <c r="D291" s="57"/>
      <c r="E291" s="56"/>
      <c r="F291" s="56"/>
      <c r="H291" s="54"/>
    </row>
    <row r="292" spans="4:8" ht="12.75">
      <c r="D292" s="57"/>
      <c r="E292" s="56"/>
      <c r="F292" s="56"/>
      <c r="H292" s="54"/>
    </row>
    <row r="293" spans="4:8" ht="12.75">
      <c r="D293" s="57"/>
      <c r="E293" s="56"/>
      <c r="F293" s="56"/>
      <c r="H293" s="54"/>
    </row>
    <row r="294" spans="4:8" ht="12.75">
      <c r="D294" s="57"/>
      <c r="E294" s="56"/>
      <c r="F294" s="56"/>
      <c r="H294" s="54"/>
    </row>
    <row r="295" spans="4:8" ht="12.75">
      <c r="D295" s="57"/>
      <c r="E295" s="56"/>
      <c r="F295" s="56"/>
      <c r="H295" s="54"/>
    </row>
    <row r="296" spans="4:8" ht="12.75">
      <c r="D296" s="57"/>
      <c r="E296" s="56"/>
      <c r="F296" s="56"/>
      <c r="H296" s="54"/>
    </row>
    <row r="297" spans="4:8" ht="12.75">
      <c r="D297" s="57"/>
      <c r="E297" s="56"/>
      <c r="F297" s="56"/>
      <c r="H297" s="54"/>
    </row>
    <row r="298" spans="4:8" ht="12.75">
      <c r="D298" s="57"/>
      <c r="E298" s="56"/>
      <c r="F298" s="56"/>
      <c r="H298" s="54"/>
    </row>
    <row r="299" spans="4:8" ht="12.75">
      <c r="D299" s="57"/>
      <c r="E299" s="56"/>
      <c r="F299" s="56"/>
      <c r="H299" s="54"/>
    </row>
    <row r="300" spans="4:8" ht="12.75">
      <c r="D300" s="57"/>
      <c r="E300" s="56"/>
      <c r="F300" s="56"/>
      <c r="H300" s="54"/>
    </row>
    <row r="301" spans="4:8" ht="12.75">
      <c r="D301" s="57"/>
      <c r="E301" s="56"/>
      <c r="F301" s="56"/>
      <c r="H301" s="54"/>
    </row>
    <row r="302" spans="4:8" ht="12.75">
      <c r="D302" s="57"/>
      <c r="E302" s="56"/>
      <c r="F302" s="56"/>
      <c r="H302" s="54"/>
    </row>
    <row r="303" spans="4:8" ht="12.75">
      <c r="D303" s="57"/>
      <c r="E303" s="56"/>
      <c r="F303" s="56"/>
      <c r="H303" s="54"/>
    </row>
    <row r="304" spans="4:8" ht="12.75">
      <c r="D304" s="57"/>
      <c r="E304" s="56"/>
      <c r="F304" s="56"/>
      <c r="H304" s="54"/>
    </row>
    <row r="305" spans="4:8" ht="12.75">
      <c r="D305" s="57"/>
      <c r="E305" s="56"/>
      <c r="F305" s="56"/>
      <c r="H305" s="54"/>
    </row>
    <row r="306" spans="4:8" ht="12.75">
      <c r="D306" s="57"/>
      <c r="E306" s="56"/>
      <c r="F306" s="56"/>
      <c r="H306" s="54"/>
    </row>
    <row r="307" spans="4:8" ht="12.75">
      <c r="D307" s="57"/>
      <c r="E307" s="56"/>
      <c r="F307" s="56"/>
      <c r="H307" s="54"/>
    </row>
    <row r="308" spans="4:8" ht="12.75">
      <c r="D308" s="57"/>
      <c r="E308" s="56"/>
      <c r="F308" s="56"/>
      <c r="H308" s="54"/>
    </row>
    <row r="309" spans="4:8" ht="12.75">
      <c r="D309" s="57"/>
      <c r="E309" s="56"/>
      <c r="F309" s="56"/>
      <c r="H309" s="54"/>
    </row>
    <row r="310" spans="4:8" ht="12.75">
      <c r="D310" s="57"/>
      <c r="E310" s="56"/>
      <c r="F310" s="56"/>
      <c r="H310" s="54"/>
    </row>
    <row r="311" spans="4:8" ht="12.75">
      <c r="D311" s="57"/>
      <c r="E311" s="56"/>
      <c r="F311" s="56"/>
      <c r="H311" s="54"/>
    </row>
    <row r="312" spans="4:8" ht="12.75">
      <c r="D312" s="57"/>
      <c r="E312" s="56"/>
      <c r="F312" s="56"/>
      <c r="H312" s="54"/>
    </row>
    <row r="313" spans="4:8" ht="12.75">
      <c r="D313" s="57"/>
      <c r="E313" s="56"/>
      <c r="F313" s="56"/>
      <c r="H313" s="54"/>
    </row>
    <row r="314" spans="4:8" ht="12.75">
      <c r="D314" s="57"/>
      <c r="E314" s="56"/>
      <c r="F314" s="56"/>
      <c r="H314" s="54"/>
    </row>
    <row r="315" spans="4:8" ht="12.75">
      <c r="D315" s="57"/>
      <c r="E315" s="56"/>
      <c r="F315" s="56"/>
      <c r="H315" s="54"/>
    </row>
    <row r="316" spans="4:8" ht="12.75">
      <c r="D316" s="57"/>
      <c r="E316" s="56"/>
      <c r="F316" s="56"/>
      <c r="H316" s="54"/>
    </row>
    <row r="317" spans="4:8" ht="12.75">
      <c r="D317" s="57"/>
      <c r="E317" s="56"/>
      <c r="F317" s="56"/>
      <c r="H317" s="54"/>
    </row>
    <row r="318" spans="4:8" ht="12.75">
      <c r="D318" s="57"/>
      <c r="E318" s="56"/>
      <c r="F318" s="56"/>
      <c r="H318" s="54"/>
    </row>
    <row r="319" spans="4:8" ht="12.75">
      <c r="D319" s="57"/>
      <c r="E319" s="56"/>
      <c r="F319" s="56"/>
      <c r="H319" s="54"/>
    </row>
    <row r="320" spans="4:8" ht="12.75">
      <c r="D320" s="57"/>
      <c r="E320" s="56"/>
      <c r="F320" s="56"/>
      <c r="H320" s="54"/>
    </row>
    <row r="321" spans="4:8" ht="12.75">
      <c r="D321" s="57"/>
      <c r="E321" s="56"/>
      <c r="F321" s="56"/>
      <c r="H321" s="54"/>
    </row>
    <row r="322" spans="4:8" ht="12.75">
      <c r="D322" s="57"/>
      <c r="E322" s="56"/>
      <c r="F322" s="56"/>
      <c r="H322" s="54"/>
    </row>
    <row r="323" spans="4:8" ht="12.75">
      <c r="D323" s="57"/>
      <c r="E323" s="56"/>
      <c r="F323" s="56"/>
      <c r="H323" s="54"/>
    </row>
    <row r="324" spans="4:8" ht="12.75">
      <c r="D324" s="57"/>
      <c r="E324" s="56"/>
      <c r="F324" s="56"/>
      <c r="H324" s="54"/>
    </row>
    <row r="325" spans="4:8" ht="12.75">
      <c r="D325" s="57"/>
      <c r="E325" s="56"/>
      <c r="F325" s="56"/>
      <c r="H325" s="54"/>
    </row>
    <row r="326" spans="4:8" ht="12.75">
      <c r="D326" s="57"/>
      <c r="E326" s="56"/>
      <c r="F326" s="56"/>
      <c r="H326" s="54"/>
    </row>
    <row r="327" spans="4:8" ht="12.75">
      <c r="D327" s="57"/>
      <c r="E327" s="56"/>
      <c r="F327" s="56"/>
      <c r="H327" s="54"/>
    </row>
    <row r="328" spans="4:8" ht="12.75">
      <c r="D328" s="57"/>
      <c r="E328" s="56"/>
      <c r="F328" s="56"/>
      <c r="H328" s="54"/>
    </row>
    <row r="329" spans="4:8" ht="12.75">
      <c r="D329" s="57"/>
      <c r="E329" s="56"/>
      <c r="F329" s="56"/>
      <c r="H329" s="54"/>
    </row>
    <row r="330" spans="4:8" ht="12.75">
      <c r="D330" s="57"/>
      <c r="E330" s="56"/>
      <c r="F330" s="56"/>
      <c r="H330" s="54"/>
    </row>
    <row r="331" spans="4:8" ht="12.75">
      <c r="D331" s="57"/>
      <c r="E331" s="56"/>
      <c r="F331" s="56"/>
      <c r="H331" s="54"/>
    </row>
    <row r="332" spans="4:8" ht="12.75">
      <c r="D332" s="57"/>
      <c r="E332" s="56"/>
      <c r="F332" s="56"/>
      <c r="H332" s="54"/>
    </row>
    <row r="333" spans="4:8" ht="12.75">
      <c r="D333" s="57"/>
      <c r="E333" s="56"/>
      <c r="F333" s="56"/>
      <c r="H333" s="54"/>
    </row>
    <row r="334" spans="4:8" ht="12.75">
      <c r="D334" s="57"/>
      <c r="E334" s="56"/>
      <c r="F334" s="56"/>
      <c r="H334" s="54"/>
    </row>
    <row r="335" spans="4:8" ht="12.75">
      <c r="D335" s="57"/>
      <c r="E335" s="56"/>
      <c r="F335" s="56"/>
      <c r="H335" s="54"/>
    </row>
    <row r="336" spans="4:8" ht="12.75">
      <c r="D336" s="57"/>
      <c r="E336" s="56"/>
      <c r="F336" s="56"/>
      <c r="H336" s="54"/>
    </row>
    <row r="337" spans="4:8" ht="12.75">
      <c r="D337" s="57"/>
      <c r="E337" s="56"/>
      <c r="F337" s="56"/>
      <c r="H337" s="54"/>
    </row>
    <row r="338" spans="4:8" ht="12.75">
      <c r="D338" s="57"/>
      <c r="E338" s="56"/>
      <c r="F338" s="56"/>
      <c r="H338" s="54"/>
    </row>
    <row r="339" spans="4:8" ht="12.75">
      <c r="D339" s="57"/>
      <c r="E339" s="56"/>
      <c r="F339" s="56"/>
      <c r="H339" s="54"/>
    </row>
    <row r="340" spans="4:8" ht="12.75">
      <c r="D340" s="57"/>
      <c r="E340" s="56"/>
      <c r="F340" s="56"/>
      <c r="H340" s="54"/>
    </row>
    <row r="341" spans="4:8" ht="12.75">
      <c r="D341" s="57"/>
      <c r="E341" s="56"/>
      <c r="F341" s="56"/>
      <c r="H341" s="54"/>
    </row>
    <row r="342" spans="4:8" ht="12.75">
      <c r="D342" s="57"/>
      <c r="E342" s="56"/>
      <c r="F342" s="56"/>
      <c r="H342" s="54"/>
    </row>
    <row r="343" spans="4:8" ht="12.75">
      <c r="D343" s="57"/>
      <c r="E343" s="56"/>
      <c r="F343" s="56"/>
      <c r="H343" s="54"/>
    </row>
    <row r="344" spans="4:8" ht="12.75">
      <c r="D344" s="57"/>
      <c r="E344" s="56"/>
      <c r="F344" s="56"/>
      <c r="H344" s="54"/>
    </row>
    <row r="345" spans="4:8" ht="12.75">
      <c r="D345" s="57"/>
      <c r="E345" s="56"/>
      <c r="F345" s="56"/>
      <c r="H345" s="54"/>
    </row>
    <row r="346" spans="4:8" ht="12.75">
      <c r="D346" s="57"/>
      <c r="E346" s="56"/>
      <c r="F346" s="56"/>
      <c r="H346" s="54"/>
    </row>
    <row r="347" spans="4:8" ht="12.75">
      <c r="D347" s="57"/>
      <c r="E347" s="56"/>
      <c r="F347" s="56"/>
      <c r="H347" s="54"/>
    </row>
    <row r="348" spans="4:8" ht="12.75">
      <c r="D348" s="57"/>
      <c r="E348" s="56"/>
      <c r="F348" s="56"/>
      <c r="H348" s="54"/>
    </row>
    <row r="349" spans="4:8" ht="12.75">
      <c r="D349" s="57"/>
      <c r="E349" s="56"/>
      <c r="F349" s="56"/>
      <c r="H349" s="54"/>
    </row>
    <row r="350" spans="4:8" ht="12.75">
      <c r="D350" s="57"/>
      <c r="E350" s="56"/>
      <c r="F350" s="56"/>
      <c r="H350" s="54"/>
    </row>
    <row r="351" spans="4:8" ht="12.75">
      <c r="D351" s="57"/>
      <c r="E351" s="56"/>
      <c r="F351" s="56"/>
      <c r="H351" s="54"/>
    </row>
    <row r="352" spans="4:8" ht="12.75">
      <c r="D352" s="57"/>
      <c r="E352" s="56"/>
      <c r="F352" s="56"/>
      <c r="H352" s="54"/>
    </row>
    <row r="353" spans="4:8" ht="12.75">
      <c r="D353" s="57"/>
      <c r="E353" s="56"/>
      <c r="F353" s="56"/>
      <c r="H353" s="54"/>
    </row>
    <row r="354" spans="4:8" ht="12.75">
      <c r="D354" s="57"/>
      <c r="E354" s="56"/>
      <c r="F354" s="56"/>
      <c r="H354" s="54"/>
    </row>
    <row r="355" spans="4:8" ht="12.75">
      <c r="D355" s="57"/>
      <c r="E355" s="56"/>
      <c r="F355" s="56"/>
      <c r="H355" s="54"/>
    </row>
    <row r="356" spans="4:8" ht="12.75">
      <c r="D356" s="57"/>
      <c r="E356" s="56"/>
      <c r="F356" s="56"/>
      <c r="H356" s="54"/>
    </row>
    <row r="357" spans="4:8" ht="12.75">
      <c r="D357" s="57"/>
      <c r="E357" s="56"/>
      <c r="F357" s="56"/>
      <c r="H357" s="54"/>
    </row>
    <row r="358" spans="4:8" ht="12.75">
      <c r="D358" s="57"/>
      <c r="E358" s="56"/>
      <c r="F358" s="56"/>
      <c r="H358" s="54"/>
    </row>
    <row r="359" spans="4:8" ht="12.75">
      <c r="D359" s="57"/>
      <c r="E359" s="56"/>
      <c r="F359" s="56"/>
      <c r="H359" s="54"/>
    </row>
    <row r="360" spans="4:8" ht="12.75">
      <c r="D360" s="57"/>
      <c r="E360" s="56"/>
      <c r="F360" s="56"/>
      <c r="H360" s="54"/>
    </row>
    <row r="361" spans="4:8" ht="12.75">
      <c r="D361" s="57"/>
      <c r="E361" s="56"/>
      <c r="F361" s="56"/>
      <c r="H361" s="54"/>
    </row>
    <row r="362" spans="4:8" ht="12.75">
      <c r="D362" s="57"/>
      <c r="E362" s="56"/>
      <c r="F362" s="56"/>
      <c r="H362" s="54"/>
    </row>
    <row r="363" spans="4:8" ht="12.75">
      <c r="D363" s="57"/>
      <c r="E363" s="56"/>
      <c r="F363" s="56"/>
      <c r="H363" s="54"/>
    </row>
    <row r="364" spans="4:8" ht="12.75">
      <c r="D364" s="57"/>
      <c r="E364" s="56"/>
      <c r="F364" s="56"/>
      <c r="H364" s="54"/>
    </row>
    <row r="365" spans="4:8" ht="12.75">
      <c r="D365" s="57"/>
      <c r="E365" s="56"/>
      <c r="F365" s="56"/>
      <c r="H365" s="54"/>
    </row>
    <row r="366" spans="4:8" ht="12.75">
      <c r="D366" s="57"/>
      <c r="E366" s="56"/>
      <c r="F366" s="56"/>
      <c r="H366" s="54"/>
    </row>
    <row r="367" spans="4:8" ht="12.75">
      <c r="D367" s="57"/>
      <c r="E367" s="56"/>
      <c r="F367" s="56"/>
      <c r="H367" s="54"/>
    </row>
    <row r="368" spans="4:8" ht="12.75">
      <c r="D368" s="57"/>
      <c r="E368" s="56"/>
      <c r="F368" s="56"/>
      <c r="H368" s="54"/>
    </row>
    <row r="369" spans="4:8" ht="12.75">
      <c r="D369" s="57"/>
      <c r="E369" s="56"/>
      <c r="F369" s="56"/>
      <c r="H369" s="54"/>
    </row>
    <row r="370" spans="4:8" ht="12.75">
      <c r="D370" s="57"/>
      <c r="E370" s="56"/>
      <c r="F370" s="56"/>
      <c r="H370" s="54"/>
    </row>
    <row r="371" spans="4:8" ht="12.75">
      <c r="D371" s="57"/>
      <c r="E371" s="56"/>
      <c r="F371" s="56"/>
      <c r="H371" s="54"/>
    </row>
    <row r="372" spans="4:8" ht="12.75">
      <c r="D372" s="57"/>
      <c r="E372" s="56"/>
      <c r="F372" s="56"/>
      <c r="H372" s="54"/>
    </row>
    <row r="373" spans="4:8" ht="12.75">
      <c r="D373" s="57"/>
      <c r="E373" s="56"/>
      <c r="F373" s="56"/>
      <c r="H373" s="54"/>
    </row>
    <row r="374" spans="4:8" ht="12.75">
      <c r="D374" s="57"/>
      <c r="E374" s="56"/>
      <c r="F374" s="56"/>
      <c r="H374" s="54"/>
    </row>
    <row r="375" spans="4:8" ht="12.75">
      <c r="D375" s="57"/>
      <c r="E375" s="56"/>
      <c r="F375" s="56"/>
      <c r="H375" s="54"/>
    </row>
    <row r="376" spans="4:8" ht="12.75">
      <c r="D376" s="57"/>
      <c r="E376" s="56"/>
      <c r="F376" s="56"/>
      <c r="H376" s="54"/>
    </row>
    <row r="377" spans="4:8" ht="12.75">
      <c r="D377" s="57"/>
      <c r="E377" s="56"/>
      <c r="F377" s="56"/>
      <c r="H377" s="54"/>
    </row>
    <row r="378" spans="4:8" ht="12.75">
      <c r="D378" s="57"/>
      <c r="E378" s="56"/>
      <c r="F378" s="56"/>
      <c r="H378" s="54"/>
    </row>
    <row r="379" spans="4:8" ht="12.75">
      <c r="D379" s="57"/>
      <c r="E379" s="56"/>
      <c r="F379" s="56"/>
      <c r="H379" s="54"/>
    </row>
    <row r="380" spans="4:8" ht="12.75">
      <c r="D380" s="57"/>
      <c r="E380" s="56"/>
      <c r="F380" s="56"/>
      <c r="H380" s="54"/>
    </row>
    <row r="381" spans="4:8" ht="12.75">
      <c r="D381" s="57"/>
      <c r="E381" s="56"/>
      <c r="F381" s="56"/>
      <c r="H381" s="54"/>
    </row>
    <row r="382" spans="4:8" ht="12.75">
      <c r="D382" s="57"/>
      <c r="E382" s="56"/>
      <c r="F382" s="56"/>
      <c r="H382" s="54"/>
    </row>
    <row r="383" spans="4:8" ht="12.75">
      <c r="D383" s="57"/>
      <c r="E383" s="56"/>
      <c r="F383" s="56"/>
      <c r="H383" s="54"/>
    </row>
    <row r="384" spans="4:8" ht="12.75">
      <c r="D384" s="57"/>
      <c r="E384" s="56"/>
      <c r="F384" s="56"/>
      <c r="H384" s="54"/>
    </row>
    <row r="385" spans="4:8" ht="12.75">
      <c r="D385" s="57"/>
      <c r="E385" s="56"/>
      <c r="F385" s="56"/>
      <c r="H385" s="54"/>
    </row>
    <row r="386" spans="4:8" ht="12.75">
      <c r="D386" s="57"/>
      <c r="E386" s="56"/>
      <c r="F386" s="56"/>
      <c r="H386" s="54"/>
    </row>
    <row r="387" spans="4:8" ht="12.75">
      <c r="D387" s="57"/>
      <c r="E387" s="56"/>
      <c r="F387" s="56"/>
      <c r="H387" s="54"/>
    </row>
    <row r="388" spans="4:8" ht="12.75">
      <c r="D388" s="57"/>
      <c r="E388" s="56"/>
      <c r="F388" s="56"/>
      <c r="H388" s="54"/>
    </row>
    <row r="389" spans="4:8" ht="12.75">
      <c r="D389" s="57"/>
      <c r="E389" s="56"/>
      <c r="F389" s="56"/>
      <c r="H389" s="54"/>
    </row>
    <row r="390" spans="4:8" ht="12.75">
      <c r="D390" s="57"/>
      <c r="E390" s="56"/>
      <c r="F390" s="56"/>
      <c r="H390" s="54"/>
    </row>
    <row r="391" spans="4:8" ht="12.75">
      <c r="D391" s="57"/>
      <c r="E391" s="56"/>
      <c r="F391" s="56"/>
      <c r="H391" s="54"/>
    </row>
    <row r="392" spans="4:8" ht="12.75">
      <c r="D392" s="57"/>
      <c r="E392" s="56"/>
      <c r="F392" s="56"/>
      <c r="H392" s="54"/>
    </row>
    <row r="393" spans="4:8" ht="12.75">
      <c r="D393" s="57"/>
      <c r="E393" s="56"/>
      <c r="F393" s="56"/>
      <c r="H393" s="54"/>
    </row>
    <row r="394" spans="4:8" ht="12.75">
      <c r="D394" s="57"/>
      <c r="E394" s="56"/>
      <c r="F394" s="56"/>
      <c r="H394" s="54"/>
    </row>
    <row r="395" spans="4:8" ht="12.75">
      <c r="D395" s="57"/>
      <c r="E395" s="56"/>
      <c r="F395" s="56"/>
      <c r="H395" s="54"/>
    </row>
    <row r="396" spans="4:8" ht="12.75">
      <c r="D396" s="57"/>
      <c r="E396" s="56"/>
      <c r="F396" s="56"/>
      <c r="H396" s="54"/>
    </row>
    <row r="397" spans="4:8" ht="12.75">
      <c r="D397" s="57"/>
      <c r="E397" s="56"/>
      <c r="F397" s="56"/>
      <c r="H397" s="54"/>
    </row>
    <row r="398" spans="4:8" ht="12.75">
      <c r="D398" s="57"/>
      <c r="E398" s="56"/>
      <c r="F398" s="56"/>
      <c r="H398" s="54"/>
    </row>
    <row r="399" spans="4:8" ht="12.75">
      <c r="D399" s="57"/>
      <c r="E399" s="56"/>
      <c r="F399" s="56"/>
      <c r="H399" s="54"/>
    </row>
    <row r="400" spans="4:8" ht="12.75">
      <c r="D400" s="57"/>
      <c r="E400" s="56"/>
      <c r="F400" s="56"/>
      <c r="H400" s="54"/>
    </row>
    <row r="401" spans="4:8" ht="12.75">
      <c r="D401" s="57"/>
      <c r="E401" s="56"/>
      <c r="F401" s="56"/>
      <c r="H401" s="54"/>
    </row>
    <row r="402" spans="4:8" ht="12.75">
      <c r="D402" s="57"/>
      <c r="E402" s="56"/>
      <c r="F402" s="56"/>
      <c r="H402" s="54"/>
    </row>
    <row r="403" spans="4:8" ht="12.75">
      <c r="D403" s="57"/>
      <c r="E403" s="56"/>
      <c r="F403" s="56"/>
      <c r="H403" s="54"/>
    </row>
    <row r="404" spans="4:8" ht="12.75">
      <c r="D404" s="57"/>
      <c r="E404" s="56"/>
      <c r="F404" s="56"/>
      <c r="H404" s="54"/>
    </row>
    <row r="405" spans="4:8" ht="12.75">
      <c r="D405" s="57"/>
      <c r="E405" s="56"/>
      <c r="F405" s="56"/>
      <c r="H405" s="54"/>
    </row>
    <row r="406" spans="4:8" ht="12.75">
      <c r="D406" s="57"/>
      <c r="E406" s="56"/>
      <c r="F406" s="56"/>
      <c r="H406" s="54"/>
    </row>
    <row r="407" spans="4:8" ht="12.75">
      <c r="D407" s="57"/>
      <c r="E407" s="56"/>
      <c r="F407" s="56"/>
      <c r="H407" s="54"/>
    </row>
    <row r="408" spans="4:8" ht="12.75">
      <c r="D408" s="57"/>
      <c r="E408" s="56"/>
      <c r="F408" s="56"/>
      <c r="H408" s="54"/>
    </row>
    <row r="409" spans="4:8" ht="12.75">
      <c r="D409" s="57"/>
      <c r="E409" s="56"/>
      <c r="F409" s="56"/>
      <c r="H409" s="54"/>
    </row>
    <row r="410" spans="4:8" ht="12.75">
      <c r="D410" s="57"/>
      <c r="E410" s="56"/>
      <c r="F410" s="56"/>
      <c r="H410" s="54"/>
    </row>
    <row r="411" spans="4:8" ht="12.75">
      <c r="D411" s="57"/>
      <c r="E411" s="56"/>
      <c r="F411" s="56"/>
      <c r="H411" s="54"/>
    </row>
    <row r="412" spans="4:8" ht="12.75">
      <c r="D412" s="57"/>
      <c r="E412" s="56"/>
      <c r="F412" s="56"/>
      <c r="H412" s="54"/>
    </row>
    <row r="413" spans="4:8" ht="12.75">
      <c r="D413" s="57"/>
      <c r="E413" s="56"/>
      <c r="F413" s="56"/>
      <c r="H413" s="54"/>
    </row>
    <row r="414" spans="4:8" ht="12.75">
      <c r="D414" s="57"/>
      <c r="E414" s="56"/>
      <c r="F414" s="56"/>
      <c r="H414" s="54"/>
    </row>
    <row r="415" spans="4:8" ht="12.75">
      <c r="D415" s="57"/>
      <c r="E415" s="56"/>
      <c r="F415" s="56"/>
      <c r="H415" s="54"/>
    </row>
    <row r="416" spans="4:8" ht="12.75">
      <c r="D416" s="57"/>
      <c r="E416" s="56"/>
      <c r="F416" s="56"/>
      <c r="H416" s="54"/>
    </row>
    <row r="417" spans="4:8" ht="12.75">
      <c r="D417" s="57"/>
      <c r="E417" s="56"/>
      <c r="F417" s="56"/>
      <c r="H417" s="54"/>
    </row>
    <row r="418" spans="4:8" ht="12.75">
      <c r="D418" s="57"/>
      <c r="E418" s="56"/>
      <c r="F418" s="56"/>
      <c r="H418" s="54"/>
    </row>
    <row r="419" spans="4:8" ht="12.75">
      <c r="D419" s="57"/>
      <c r="E419" s="56"/>
      <c r="F419" s="56"/>
      <c r="H419" s="54"/>
    </row>
    <row r="420" spans="4:8" ht="12.75">
      <c r="D420" s="57"/>
      <c r="E420" s="56"/>
      <c r="F420" s="56"/>
      <c r="H420" s="54"/>
    </row>
    <row r="421" spans="4:8" ht="12.75">
      <c r="D421" s="57"/>
      <c r="E421" s="56"/>
      <c r="F421" s="56"/>
      <c r="H421" s="54"/>
    </row>
    <row r="422" spans="4:8" ht="12.75">
      <c r="D422" s="57"/>
      <c r="E422" s="56"/>
      <c r="F422" s="56"/>
      <c r="H422" s="54"/>
    </row>
    <row r="423" spans="4:8" ht="12.75">
      <c r="D423" s="57"/>
      <c r="E423" s="56"/>
      <c r="F423" s="56"/>
      <c r="H423" s="54"/>
    </row>
    <row r="424" spans="4:8" ht="12.75">
      <c r="D424" s="57"/>
      <c r="E424" s="56"/>
      <c r="F424" s="56"/>
      <c r="H424" s="54"/>
    </row>
    <row r="425" spans="4:8" ht="12.75">
      <c r="D425" s="57"/>
      <c r="E425" s="56"/>
      <c r="F425" s="56"/>
      <c r="H425" s="54"/>
    </row>
    <row r="426" spans="4:8" ht="12.75">
      <c r="D426" s="57"/>
      <c r="E426" s="56"/>
      <c r="F426" s="56"/>
      <c r="H426" s="54"/>
    </row>
    <row r="427" spans="4:8" ht="12.75">
      <c r="D427" s="57"/>
      <c r="E427" s="56"/>
      <c r="F427" s="56"/>
      <c r="H427" s="54"/>
    </row>
    <row r="428" spans="4:8" ht="12.75">
      <c r="D428" s="57"/>
      <c r="E428" s="56"/>
      <c r="F428" s="56"/>
      <c r="H428" s="54"/>
    </row>
    <row r="429" spans="4:8" ht="12.75">
      <c r="D429" s="57"/>
      <c r="E429" s="56"/>
      <c r="F429" s="56"/>
      <c r="H429" s="54"/>
    </row>
    <row r="430" spans="4:8" ht="12.75">
      <c r="D430" s="57"/>
      <c r="E430" s="56"/>
      <c r="F430" s="56"/>
      <c r="H430" s="54"/>
    </row>
    <row r="431" spans="4:8" ht="12.75">
      <c r="D431" s="57"/>
      <c r="E431" s="56"/>
      <c r="F431" s="56"/>
      <c r="H431" s="54"/>
    </row>
    <row r="432" spans="4:8" ht="12.75">
      <c r="D432" s="57"/>
      <c r="E432" s="56"/>
      <c r="F432" s="56"/>
      <c r="H432" s="54"/>
    </row>
    <row r="433" spans="4:8" ht="12.75">
      <c r="D433" s="57"/>
      <c r="E433" s="56"/>
      <c r="F433" s="56"/>
      <c r="H433" s="54"/>
    </row>
    <row r="434" spans="4:8" ht="12.75">
      <c r="D434" s="57"/>
      <c r="E434" s="56"/>
      <c r="F434" s="56"/>
      <c r="H434" s="54"/>
    </row>
    <row r="435" spans="4:8" ht="12.75">
      <c r="D435" s="57"/>
      <c r="E435" s="56"/>
      <c r="F435" s="56"/>
      <c r="H435" s="54"/>
    </row>
    <row r="436" spans="4:8" ht="12.75">
      <c r="D436" s="57"/>
      <c r="E436" s="56"/>
      <c r="F436" s="56"/>
      <c r="H436" s="54"/>
    </row>
    <row r="437" spans="4:8" ht="12.75">
      <c r="D437" s="57"/>
      <c r="E437" s="56"/>
      <c r="F437" s="56"/>
      <c r="H437" s="54"/>
    </row>
    <row r="438" spans="4:8" ht="12.75">
      <c r="D438" s="57"/>
      <c r="E438" s="56"/>
      <c r="F438" s="56"/>
      <c r="H438" s="54"/>
    </row>
    <row r="439" spans="4:8" ht="12.75">
      <c r="D439" s="57"/>
      <c r="E439" s="56"/>
      <c r="F439" s="56"/>
      <c r="H439" s="54"/>
    </row>
    <row r="440" spans="4:8" ht="12.75">
      <c r="D440" s="57"/>
      <c r="E440" s="56"/>
      <c r="F440" s="56"/>
      <c r="H440" s="54"/>
    </row>
    <row r="441" spans="4:8" ht="12.75">
      <c r="D441" s="57"/>
      <c r="E441" s="56"/>
      <c r="F441" s="56"/>
      <c r="H441" s="54"/>
    </row>
    <row r="442" spans="4:8" ht="12.75">
      <c r="D442" s="57"/>
      <c r="E442" s="56"/>
      <c r="F442" s="56"/>
      <c r="H442" s="54"/>
    </row>
    <row r="443" spans="4:8" ht="12.75">
      <c r="D443" s="57"/>
      <c r="E443" s="56"/>
      <c r="F443" s="56"/>
      <c r="H443" s="54"/>
    </row>
    <row r="444" spans="4:8" ht="12.75">
      <c r="D444" s="57"/>
      <c r="E444" s="56"/>
      <c r="F444" s="56"/>
      <c r="H444" s="54"/>
    </row>
    <row r="445" spans="4:8" ht="12.75">
      <c r="D445" s="57"/>
      <c r="E445" s="56"/>
      <c r="F445" s="56"/>
      <c r="H445" s="54"/>
    </row>
    <row r="446" spans="4:8" ht="12.75">
      <c r="D446" s="57"/>
      <c r="E446" s="56"/>
      <c r="F446" s="56"/>
      <c r="H446" s="54"/>
    </row>
    <row r="447" spans="4:8" ht="12.75">
      <c r="D447" s="57"/>
      <c r="E447" s="56"/>
      <c r="F447" s="56"/>
      <c r="H447" s="54"/>
    </row>
    <row r="448" spans="4:8" ht="12.75">
      <c r="D448" s="57"/>
      <c r="E448" s="56"/>
      <c r="F448" s="56"/>
      <c r="H448" s="54"/>
    </row>
    <row r="449" spans="4:8" ht="12.75">
      <c r="D449" s="57"/>
      <c r="E449" s="56"/>
      <c r="F449" s="56"/>
      <c r="H449" s="54"/>
    </row>
    <row r="450" spans="4:8" ht="12.75">
      <c r="D450" s="57"/>
      <c r="E450" s="56"/>
      <c r="F450" s="56"/>
      <c r="H450" s="54"/>
    </row>
    <row r="451" spans="4:8" ht="12.75">
      <c r="D451" s="57"/>
      <c r="E451" s="56"/>
      <c r="F451" s="56"/>
      <c r="H451" s="54"/>
    </row>
    <row r="452" spans="4:8" ht="12.75">
      <c r="D452" s="57"/>
      <c r="E452" s="56"/>
      <c r="F452" s="56"/>
      <c r="H452" s="54"/>
    </row>
    <row r="453" spans="4:8" ht="12.75">
      <c r="D453" s="57"/>
      <c r="E453" s="56"/>
      <c r="F453" s="56"/>
      <c r="H453" s="54"/>
    </row>
    <row r="454" spans="4:8" ht="12.75">
      <c r="D454" s="57"/>
      <c r="E454" s="56"/>
      <c r="F454" s="56"/>
      <c r="H454" s="54"/>
    </row>
    <row r="455" spans="4:8" ht="12.75">
      <c r="D455" s="57"/>
      <c r="E455" s="56"/>
      <c r="F455" s="56"/>
      <c r="H455" s="54"/>
    </row>
    <row r="456" spans="4:8" ht="12.75">
      <c r="D456" s="57"/>
      <c r="E456" s="56"/>
      <c r="F456" s="56"/>
      <c r="H456" s="54"/>
    </row>
    <row r="457" spans="4:8" ht="12.75">
      <c r="D457" s="57"/>
      <c r="E457" s="56"/>
      <c r="F457" s="56"/>
      <c r="H457" s="54"/>
    </row>
    <row r="458" spans="4:8" ht="12.75">
      <c r="D458" s="57"/>
      <c r="E458" s="56"/>
      <c r="F458" s="56"/>
      <c r="H458" s="54"/>
    </row>
    <row r="459" spans="4:8" ht="12.75">
      <c r="D459" s="57"/>
      <c r="E459" s="56"/>
      <c r="F459" s="56"/>
      <c r="H459" s="54"/>
    </row>
    <row r="460" spans="4:8" ht="12.75">
      <c r="D460" s="57"/>
      <c r="E460" s="56"/>
      <c r="F460" s="56"/>
      <c r="H460" s="54"/>
    </row>
    <row r="461" spans="4:8" ht="12.75">
      <c r="D461" s="57"/>
      <c r="E461" s="56"/>
      <c r="F461" s="56"/>
      <c r="H461" s="54"/>
    </row>
    <row r="462" spans="4:8" ht="12.75">
      <c r="D462" s="57"/>
      <c r="E462" s="56"/>
      <c r="F462" s="56"/>
      <c r="H462" s="54"/>
    </row>
    <row r="463" spans="4:8" ht="12.75">
      <c r="D463" s="57"/>
      <c r="E463" s="56"/>
      <c r="F463" s="56"/>
      <c r="H463" s="54"/>
    </row>
    <row r="464" spans="4:8" ht="12.75">
      <c r="D464" s="57"/>
      <c r="E464" s="56"/>
      <c r="F464" s="56"/>
      <c r="H464" s="54"/>
    </row>
    <row r="465" spans="4:8" ht="12.75">
      <c r="D465" s="57"/>
      <c r="E465" s="56"/>
      <c r="F465" s="56"/>
      <c r="H465" s="54"/>
    </row>
    <row r="466" spans="4:8" ht="12.75">
      <c r="D466" s="57"/>
      <c r="E466" s="56"/>
      <c r="F466" s="56"/>
      <c r="H466" s="54"/>
    </row>
    <row r="467" spans="4:8" ht="12.75">
      <c r="D467" s="57"/>
      <c r="E467" s="56"/>
      <c r="F467" s="56"/>
      <c r="H467" s="54"/>
    </row>
    <row r="468" spans="4:8" ht="12.75">
      <c r="D468" s="57"/>
      <c r="E468" s="56"/>
      <c r="F468" s="56"/>
      <c r="H468" s="54"/>
    </row>
    <row r="469" spans="4:8" ht="12.75">
      <c r="D469" s="57"/>
      <c r="E469" s="56"/>
      <c r="F469" s="56"/>
      <c r="H469" s="54"/>
    </row>
    <row r="470" spans="4:8" ht="12.75">
      <c r="D470" s="57"/>
      <c r="E470" s="56"/>
      <c r="F470" s="56"/>
      <c r="H470" s="54"/>
    </row>
    <row r="471" spans="4:8" ht="12.75">
      <c r="D471" s="57"/>
      <c r="E471" s="56"/>
      <c r="F471" s="56"/>
      <c r="H471" s="54"/>
    </row>
    <row r="472" spans="4:8" ht="12.75">
      <c r="D472" s="57"/>
      <c r="E472" s="56"/>
      <c r="F472" s="56"/>
      <c r="H472" s="54"/>
    </row>
    <row r="473" spans="4:8" ht="12.75">
      <c r="D473" s="57"/>
      <c r="E473" s="56"/>
      <c r="F473" s="56"/>
      <c r="H473" s="54"/>
    </row>
    <row r="474" spans="4:8" ht="12.75">
      <c r="D474" s="57"/>
      <c r="E474" s="56"/>
      <c r="F474" s="56"/>
      <c r="H474" s="54"/>
    </row>
    <row r="475" spans="4:8" ht="12.75">
      <c r="D475" s="57"/>
      <c r="E475" s="56"/>
      <c r="F475" s="56"/>
      <c r="H475" s="54"/>
    </row>
    <row r="476" spans="4:8" ht="12.75">
      <c r="D476" s="57"/>
      <c r="E476" s="56"/>
      <c r="F476" s="56"/>
      <c r="H476" s="54"/>
    </row>
    <row r="477" spans="4:8" ht="12.75">
      <c r="D477" s="57"/>
      <c r="E477" s="56"/>
      <c r="F477" s="56"/>
      <c r="H477" s="54"/>
    </row>
    <row r="478" spans="4:8" ht="12.75">
      <c r="D478" s="57"/>
      <c r="E478" s="56"/>
      <c r="F478" s="56"/>
      <c r="H478" s="54"/>
    </row>
    <row r="479" spans="4:8" ht="12.75">
      <c r="D479" s="57"/>
      <c r="E479" s="56"/>
      <c r="F479" s="56"/>
      <c r="H479" s="54"/>
    </row>
    <row r="480" spans="4:8" ht="12.75">
      <c r="D480" s="57"/>
      <c r="E480" s="56"/>
      <c r="F480" s="56"/>
      <c r="H480" s="54"/>
    </row>
    <row r="481" spans="4:8" ht="12.75">
      <c r="D481" s="57"/>
      <c r="E481" s="56"/>
      <c r="F481" s="56"/>
      <c r="H481" s="54"/>
    </row>
    <row r="482" spans="4:8" ht="12.75">
      <c r="D482" s="57"/>
      <c r="E482" s="56"/>
      <c r="F482" s="56"/>
      <c r="H482" s="54"/>
    </row>
    <row r="483" spans="4:8" ht="12.75">
      <c r="D483" s="57"/>
      <c r="E483" s="56"/>
      <c r="F483" s="56"/>
      <c r="H483" s="54"/>
    </row>
    <row r="484" spans="4:8" ht="12.75">
      <c r="D484" s="57"/>
      <c r="E484" s="56"/>
      <c r="F484" s="56"/>
      <c r="H484" s="54"/>
    </row>
    <row r="485" spans="4:8" ht="12.75">
      <c r="D485" s="57"/>
      <c r="E485" s="56"/>
      <c r="F485" s="56"/>
      <c r="H485" s="54"/>
    </row>
    <row r="486" spans="4:8" ht="12.75">
      <c r="D486" s="57"/>
      <c r="E486" s="56"/>
      <c r="F486" s="56"/>
      <c r="H486" s="54"/>
    </row>
    <row r="487" spans="4:8" ht="12.75">
      <c r="D487" s="57"/>
      <c r="E487" s="56"/>
      <c r="F487" s="56"/>
      <c r="H487" s="54"/>
    </row>
    <row r="488" spans="4:8" ht="12.75">
      <c r="D488" s="57"/>
      <c r="E488" s="56"/>
      <c r="F488" s="56"/>
      <c r="H488" s="54"/>
    </row>
    <row r="489" spans="4:8" ht="12.75">
      <c r="D489" s="57"/>
      <c r="E489" s="56"/>
      <c r="F489" s="56"/>
      <c r="H489" s="54"/>
    </row>
    <row r="490" spans="4:8" ht="12.75">
      <c r="D490" s="57"/>
      <c r="E490" s="56"/>
      <c r="F490" s="56"/>
      <c r="H490" s="54"/>
    </row>
    <row r="491" spans="4:8" ht="12.75">
      <c r="D491" s="57"/>
      <c r="E491" s="56"/>
      <c r="F491" s="56"/>
      <c r="H491" s="54"/>
    </row>
    <row r="492" spans="4:8" ht="12.75">
      <c r="D492" s="57"/>
      <c r="E492" s="56"/>
      <c r="F492" s="56"/>
      <c r="H492" s="54"/>
    </row>
    <row r="493" spans="4:8" ht="12.75">
      <c r="D493" s="57"/>
      <c r="E493" s="56"/>
      <c r="F493" s="56"/>
      <c r="H493" s="54"/>
    </row>
    <row r="494" spans="4:8" ht="12.75">
      <c r="D494" s="57"/>
      <c r="E494" s="56"/>
      <c r="F494" s="56"/>
      <c r="H494" s="54"/>
    </row>
    <row r="495" spans="4:8" ht="12.75">
      <c r="D495" s="57"/>
      <c r="E495" s="56"/>
      <c r="F495" s="56"/>
      <c r="H495" s="54"/>
    </row>
    <row r="496" spans="4:8" ht="12.75">
      <c r="D496" s="57"/>
      <c r="E496" s="56"/>
      <c r="F496" s="56"/>
      <c r="H496" s="54"/>
    </row>
    <row r="497" spans="4:8" ht="12.75">
      <c r="D497" s="57"/>
      <c r="E497" s="56"/>
      <c r="F497" s="56"/>
      <c r="H497" s="54"/>
    </row>
    <row r="498" spans="4:8" ht="12.75">
      <c r="D498" s="57"/>
      <c r="E498" s="56"/>
      <c r="F498" s="56"/>
      <c r="H498" s="54"/>
    </row>
    <row r="499" spans="4:8" ht="12.75">
      <c r="D499" s="57"/>
      <c r="E499" s="56"/>
      <c r="F499" s="56"/>
      <c r="H499" s="54"/>
    </row>
    <row r="500" spans="4:8" ht="12.75">
      <c r="D500" s="57"/>
      <c r="E500" s="56"/>
      <c r="F500" s="56"/>
      <c r="H500" s="54"/>
    </row>
    <row r="501" spans="4:8" ht="12.75">
      <c r="D501" s="57"/>
      <c r="E501" s="56"/>
      <c r="F501" s="56"/>
      <c r="H501" s="54"/>
    </row>
    <row r="502" spans="4:8" ht="12.75">
      <c r="D502" s="57"/>
      <c r="E502" s="56"/>
      <c r="F502" s="56"/>
      <c r="H502" s="54"/>
    </row>
    <row r="503" spans="4:8" ht="12.75">
      <c r="D503" s="57"/>
      <c r="E503" s="56"/>
      <c r="F503" s="56"/>
      <c r="H503" s="54"/>
    </row>
    <row r="504" spans="4:8" ht="12.75">
      <c r="D504" s="57"/>
      <c r="E504" s="56"/>
      <c r="F504" s="56"/>
      <c r="H504" s="54"/>
    </row>
    <row r="505" spans="4:8" ht="12.75">
      <c r="D505" s="57"/>
      <c r="E505" s="56"/>
      <c r="F505" s="56"/>
      <c r="H505" s="54"/>
    </row>
    <row r="506" spans="4:8" ht="12.75">
      <c r="D506" s="57"/>
      <c r="E506" s="56"/>
      <c r="F506" s="56"/>
      <c r="H506" s="54"/>
    </row>
    <row r="507" spans="4:8" ht="12.75">
      <c r="D507" s="57"/>
      <c r="E507" s="56"/>
      <c r="F507" s="56"/>
      <c r="H507" s="54"/>
    </row>
    <row r="508" spans="4:8" ht="12.75">
      <c r="D508" s="57"/>
      <c r="E508" s="56"/>
      <c r="F508" s="56"/>
      <c r="H508" s="54"/>
    </row>
    <row r="509" spans="4:8" ht="12.75">
      <c r="D509" s="57"/>
      <c r="E509" s="56"/>
      <c r="F509" s="56"/>
      <c r="H509" s="54"/>
    </row>
    <row r="510" spans="4:8" ht="12.75">
      <c r="D510" s="57"/>
      <c r="E510" s="56"/>
      <c r="F510" s="56"/>
      <c r="H510" s="54"/>
    </row>
    <row r="511" spans="4:8" ht="12.75">
      <c r="D511" s="57"/>
      <c r="E511" s="56"/>
      <c r="F511" s="56"/>
      <c r="H511" s="54"/>
    </row>
    <row r="512" spans="4:8" ht="12.75">
      <c r="D512" s="57"/>
      <c r="E512" s="56"/>
      <c r="F512" s="56"/>
      <c r="H512" s="54"/>
    </row>
    <row r="513" spans="4:8" ht="12.75">
      <c r="D513" s="57"/>
      <c r="E513" s="56"/>
      <c r="F513" s="56"/>
      <c r="H513" s="54"/>
    </row>
    <row r="514" spans="4:8" ht="12.75">
      <c r="D514" s="57"/>
      <c r="E514" s="56"/>
      <c r="F514" s="56"/>
      <c r="H514" s="54"/>
    </row>
    <row r="515" spans="4:8" ht="12.75">
      <c r="D515" s="57"/>
      <c r="E515" s="56"/>
      <c r="F515" s="56"/>
      <c r="H515" s="54"/>
    </row>
    <row r="516" spans="4:8" ht="12.75">
      <c r="D516" s="57"/>
      <c r="E516" s="56"/>
      <c r="F516" s="56"/>
      <c r="H516" s="54"/>
    </row>
    <row r="517" spans="4:8" ht="12.75">
      <c r="D517" s="57"/>
      <c r="E517" s="56"/>
      <c r="F517" s="56"/>
      <c r="H517" s="54"/>
    </row>
    <row r="518" spans="4:8" ht="12.75">
      <c r="D518" s="57"/>
      <c r="E518" s="56"/>
      <c r="F518" s="56"/>
      <c r="H518" s="54"/>
    </row>
    <row r="519" spans="4:8" ht="12.75">
      <c r="D519" s="57"/>
      <c r="E519" s="56"/>
      <c r="F519" s="56"/>
      <c r="H519" s="54"/>
    </row>
    <row r="520" spans="4:8" ht="12.75">
      <c r="D520" s="57"/>
      <c r="E520" s="56"/>
      <c r="F520" s="56"/>
      <c r="H520" s="54"/>
    </row>
    <row r="521" spans="4:8" ht="12.75">
      <c r="D521" s="57"/>
      <c r="E521" s="56"/>
      <c r="F521" s="56"/>
      <c r="H521" s="54"/>
    </row>
    <row r="522" spans="4:8" ht="12.75">
      <c r="D522" s="57"/>
      <c r="E522" s="56"/>
      <c r="F522" s="56"/>
      <c r="H522" s="54"/>
    </row>
    <row r="523" spans="4:8" ht="12.75">
      <c r="D523" s="57"/>
      <c r="E523" s="56"/>
      <c r="F523" s="56"/>
      <c r="H523" s="54"/>
    </row>
    <row r="524" spans="4:8" ht="12.75">
      <c r="D524" s="57"/>
      <c r="E524" s="56"/>
      <c r="F524" s="56"/>
      <c r="H524" s="54"/>
    </row>
    <row r="525" spans="4:8" ht="12.75">
      <c r="D525" s="57"/>
      <c r="E525" s="56"/>
      <c r="F525" s="56"/>
      <c r="H525" s="54"/>
    </row>
    <row r="526" spans="4:8" ht="12.75">
      <c r="D526" s="57"/>
      <c r="E526" s="56"/>
      <c r="F526" s="56"/>
      <c r="H526" s="54"/>
    </row>
    <row r="527" spans="4:8" ht="12.75">
      <c r="D527" s="57"/>
      <c r="E527" s="56"/>
      <c r="F527" s="56"/>
      <c r="H527" s="54"/>
    </row>
    <row r="528" spans="4:8" ht="12.75">
      <c r="D528" s="57"/>
      <c r="E528" s="56"/>
      <c r="F528" s="56"/>
      <c r="H528" s="54"/>
    </row>
    <row r="529" spans="4:8" ht="12.75">
      <c r="D529" s="57"/>
      <c r="E529" s="56"/>
      <c r="F529" s="56"/>
      <c r="H529" s="54"/>
    </row>
    <row r="530" spans="4:8" ht="12.75">
      <c r="D530" s="57"/>
      <c r="E530" s="56"/>
      <c r="F530" s="56"/>
      <c r="H530" s="54"/>
    </row>
    <row r="531" spans="4:8" ht="12.75">
      <c r="D531" s="57"/>
      <c r="E531" s="56"/>
      <c r="F531" s="56"/>
      <c r="H531" s="54"/>
    </row>
    <row r="532" spans="4:8" ht="12.75">
      <c r="D532" s="57"/>
      <c r="E532" s="56"/>
      <c r="F532" s="56"/>
      <c r="H532" s="54"/>
    </row>
    <row r="533" spans="4:8" ht="12.75">
      <c r="D533" s="57"/>
      <c r="E533" s="56"/>
      <c r="F533" s="56"/>
      <c r="H533" s="54"/>
    </row>
    <row r="534" spans="4:8" ht="12.75">
      <c r="D534" s="57"/>
      <c r="E534" s="56"/>
      <c r="F534" s="56"/>
      <c r="H534" s="54"/>
    </row>
    <row r="535" spans="4:8" ht="12.75">
      <c r="D535" s="57"/>
      <c r="E535" s="56"/>
      <c r="F535" s="56"/>
      <c r="H535" s="54"/>
    </row>
    <row r="536" spans="4:8" ht="12.75">
      <c r="D536" s="57"/>
      <c r="E536" s="56"/>
      <c r="F536" s="56"/>
      <c r="H536" s="54"/>
    </row>
    <row r="537" spans="4:8" ht="12.75">
      <c r="D537" s="57"/>
      <c r="E537" s="56"/>
      <c r="F537" s="56"/>
      <c r="H537" s="54"/>
    </row>
    <row r="538" spans="4:8" ht="12.75">
      <c r="D538" s="57"/>
      <c r="E538" s="56"/>
      <c r="F538" s="56"/>
      <c r="H538" s="54"/>
    </row>
    <row r="539" spans="4:8" ht="12.75">
      <c r="D539" s="57"/>
      <c r="E539" s="56"/>
      <c r="F539" s="56"/>
      <c r="H539" s="54"/>
    </row>
    <row r="540" spans="4:8" ht="12.75">
      <c r="D540" s="57"/>
      <c r="E540" s="56"/>
      <c r="F540" s="56"/>
      <c r="H540" s="54"/>
    </row>
    <row r="541" spans="4:8" ht="12.75">
      <c r="D541" s="57"/>
      <c r="E541" s="56"/>
      <c r="F541" s="56"/>
      <c r="H541" s="54"/>
    </row>
    <row r="542" spans="4:8" ht="12.75">
      <c r="D542" s="57"/>
      <c r="E542" s="56"/>
      <c r="F542" s="56"/>
      <c r="H542" s="54"/>
    </row>
    <row r="543" spans="4:8" ht="12.75">
      <c r="D543" s="57"/>
      <c r="E543" s="56"/>
      <c r="F543" s="56"/>
      <c r="H543" s="54"/>
    </row>
    <row r="544" spans="4:8" ht="12.75">
      <c r="D544" s="57"/>
      <c r="E544" s="56"/>
      <c r="F544" s="56"/>
      <c r="H544" s="54"/>
    </row>
    <row r="545" spans="4:8" ht="12.75">
      <c r="D545" s="57"/>
      <c r="E545" s="56"/>
      <c r="F545" s="56"/>
      <c r="H545" s="54"/>
    </row>
    <row r="546" spans="4:8" ht="12.75">
      <c r="D546" s="57"/>
      <c r="E546" s="56"/>
      <c r="F546" s="56"/>
      <c r="H546" s="54"/>
    </row>
    <row r="547" spans="4:8" ht="12.75">
      <c r="D547" s="57"/>
      <c r="E547" s="56"/>
      <c r="F547" s="56"/>
      <c r="H547" s="54"/>
    </row>
    <row r="548" spans="4:8" ht="12.75">
      <c r="D548" s="57"/>
      <c r="E548" s="56"/>
      <c r="F548" s="56"/>
      <c r="H548" s="54"/>
    </row>
    <row r="549" spans="4:8" ht="12.75">
      <c r="D549" s="57"/>
      <c r="E549" s="56"/>
      <c r="F549" s="56"/>
      <c r="H549" s="54"/>
    </row>
    <row r="550" spans="4:8" ht="12.75">
      <c r="D550" s="57"/>
      <c r="E550" s="56"/>
      <c r="F550" s="56"/>
      <c r="H550" s="54"/>
    </row>
    <row r="551" spans="4:8" ht="12.75">
      <c r="D551" s="57"/>
      <c r="E551" s="56"/>
      <c r="F551" s="56"/>
      <c r="H551" s="54"/>
    </row>
    <row r="552" spans="4:8" ht="12.75">
      <c r="D552" s="57"/>
      <c r="E552" s="56"/>
      <c r="F552" s="56"/>
      <c r="H552" s="54"/>
    </row>
    <row r="553" spans="4:8" ht="12.75">
      <c r="D553" s="57"/>
      <c r="E553" s="56"/>
      <c r="F553" s="56"/>
      <c r="H553" s="54"/>
    </row>
    <row r="554" spans="4:8" ht="12.75">
      <c r="D554" s="57"/>
      <c r="E554" s="56"/>
      <c r="F554" s="56"/>
      <c r="H554" s="54"/>
    </row>
    <row r="555" spans="4:8" ht="12.75">
      <c r="D555" s="57"/>
      <c r="E555" s="56"/>
      <c r="F555" s="56"/>
      <c r="H555" s="54"/>
    </row>
    <row r="556" spans="4:8" ht="12.75">
      <c r="D556" s="57"/>
      <c r="E556" s="56"/>
      <c r="F556" s="56"/>
      <c r="H556" s="54"/>
    </row>
    <row r="557" spans="4:8" ht="12.75">
      <c r="D557" s="57"/>
      <c r="E557" s="56"/>
      <c r="F557" s="56"/>
      <c r="H557" s="54"/>
    </row>
    <row r="558" spans="4:8" ht="12.75">
      <c r="D558" s="57"/>
      <c r="E558" s="56"/>
      <c r="F558" s="56"/>
      <c r="H558" s="54"/>
    </row>
    <row r="559" spans="4:8" ht="12.75">
      <c r="D559" s="57"/>
      <c r="E559" s="56"/>
      <c r="F559" s="56"/>
      <c r="H559" s="54"/>
    </row>
    <row r="560" spans="4:8" ht="12.75">
      <c r="D560" s="57"/>
      <c r="E560" s="56"/>
      <c r="F560" s="56"/>
      <c r="H560" s="54"/>
    </row>
    <row r="561" spans="4:8" ht="12.75">
      <c r="D561" s="57"/>
      <c r="E561" s="56"/>
      <c r="F561" s="56"/>
      <c r="H561" s="54"/>
    </row>
    <row r="562" spans="4:8" ht="12.75">
      <c r="D562" s="57"/>
      <c r="E562" s="56"/>
      <c r="F562" s="56"/>
      <c r="H562" s="54"/>
    </row>
    <row r="563" spans="4:8" ht="12.75">
      <c r="D563" s="57"/>
      <c r="E563" s="56"/>
      <c r="F563" s="56"/>
      <c r="H563" s="54"/>
    </row>
    <row r="564" spans="4:8" ht="12.75">
      <c r="D564" s="57"/>
      <c r="E564" s="56"/>
      <c r="F564" s="56"/>
      <c r="H564" s="54"/>
    </row>
    <row r="565" spans="4:8" ht="12.75">
      <c r="D565" s="57"/>
      <c r="E565" s="56"/>
      <c r="F565" s="56"/>
      <c r="H565" s="54"/>
    </row>
    <row r="566" spans="4:8" ht="12.75">
      <c r="D566" s="57"/>
      <c r="E566" s="56"/>
      <c r="F566" s="56"/>
      <c r="H566" s="54"/>
    </row>
    <row r="567" spans="4:8" ht="12.75">
      <c r="D567" s="57"/>
      <c r="E567" s="56"/>
      <c r="F567" s="56"/>
      <c r="H567" s="54"/>
    </row>
    <row r="568" spans="4:8" ht="12.75">
      <c r="D568" s="57"/>
      <c r="E568" s="56"/>
      <c r="F568" s="56"/>
      <c r="H568" s="54"/>
    </row>
    <row r="569" spans="4:8" ht="12.75">
      <c r="D569" s="57"/>
      <c r="E569" s="56"/>
      <c r="F569" s="56"/>
      <c r="H569" s="54"/>
    </row>
    <row r="570" spans="4:8" ht="12.75">
      <c r="D570" s="57"/>
      <c r="E570" s="56"/>
      <c r="F570" s="56"/>
      <c r="H570" s="54"/>
    </row>
    <row r="571" spans="4:8" ht="12.75">
      <c r="D571" s="57"/>
      <c r="E571" s="56"/>
      <c r="F571" s="56"/>
      <c r="H571" s="54"/>
    </row>
    <row r="572" spans="4:8" ht="12.75">
      <c r="D572" s="57"/>
      <c r="E572" s="56"/>
      <c r="F572" s="56"/>
      <c r="H572" s="54"/>
    </row>
    <row r="573" spans="4:8" ht="12.75">
      <c r="D573" s="57"/>
      <c r="E573" s="56"/>
      <c r="F573" s="56"/>
      <c r="H573" s="54"/>
    </row>
    <row r="574" spans="4:8" ht="12.75">
      <c r="D574" s="57"/>
      <c r="E574" s="56"/>
      <c r="F574" s="56"/>
      <c r="H574" s="54"/>
    </row>
    <row r="575" spans="4:8" ht="12.75">
      <c r="D575" s="57"/>
      <c r="E575" s="56"/>
      <c r="F575" s="56"/>
      <c r="H575" s="54"/>
    </row>
    <row r="576" spans="4:8" ht="12.75">
      <c r="D576" s="57"/>
      <c r="E576" s="56"/>
      <c r="F576" s="56"/>
      <c r="H576" s="54"/>
    </row>
    <row r="577" spans="4:8" ht="12.75">
      <c r="D577" s="57"/>
      <c r="E577" s="56"/>
      <c r="F577" s="56"/>
      <c r="H577" s="54"/>
    </row>
    <row r="578" spans="4:8" ht="12.75">
      <c r="D578" s="57"/>
      <c r="E578" s="56"/>
      <c r="F578" s="56"/>
      <c r="H578" s="54"/>
    </row>
    <row r="579" spans="4:8" ht="12.75">
      <c r="D579" s="57"/>
      <c r="E579" s="56"/>
      <c r="F579" s="56"/>
      <c r="H579" s="54"/>
    </row>
    <row r="580" spans="4:8" ht="12.75">
      <c r="D580" s="57"/>
      <c r="E580" s="56"/>
      <c r="F580" s="56"/>
      <c r="H580" s="54"/>
    </row>
    <row r="581" spans="4:8" ht="12.75">
      <c r="D581" s="57"/>
      <c r="E581" s="56"/>
      <c r="F581" s="56"/>
      <c r="H581" s="54"/>
    </row>
    <row r="582" spans="4:8" ht="12.75">
      <c r="D582" s="57"/>
      <c r="E582" s="56"/>
      <c r="F582" s="56"/>
      <c r="H582" s="54"/>
    </row>
    <row r="583" spans="4:8" ht="12.75">
      <c r="D583" s="57"/>
      <c r="E583" s="56"/>
      <c r="F583" s="56"/>
      <c r="H583" s="54"/>
    </row>
    <row r="584" spans="4:8" ht="12.75">
      <c r="D584" s="57"/>
      <c r="E584" s="56"/>
      <c r="F584" s="56"/>
      <c r="H584" s="54"/>
    </row>
    <row r="585" spans="4:8" ht="12.75">
      <c r="D585" s="57"/>
      <c r="E585" s="56"/>
      <c r="F585" s="56"/>
      <c r="H585" s="54"/>
    </row>
    <row r="586" spans="4:8" ht="12.75">
      <c r="D586" s="57"/>
      <c r="E586" s="56"/>
      <c r="F586" s="56"/>
      <c r="H586" s="54"/>
    </row>
    <row r="587" spans="4:8" ht="12.75">
      <c r="D587" s="57"/>
      <c r="E587" s="56"/>
      <c r="F587" s="56"/>
      <c r="H587" s="54"/>
    </row>
    <row r="588" spans="4:8" ht="12.75">
      <c r="D588" s="57"/>
      <c r="E588" s="56"/>
      <c r="F588" s="56"/>
      <c r="H588" s="54"/>
    </row>
    <row r="589" spans="4:8" ht="12.75">
      <c r="D589" s="57"/>
      <c r="E589" s="56"/>
      <c r="F589" s="56"/>
      <c r="H589" s="54"/>
    </row>
    <row r="590" spans="4:8" ht="12.75">
      <c r="D590" s="57"/>
      <c r="E590" s="56"/>
      <c r="F590" s="56"/>
      <c r="H590" s="54"/>
    </row>
    <row r="591" spans="4:8" ht="12.75">
      <c r="D591" s="57"/>
      <c r="E591" s="56"/>
      <c r="F591" s="56"/>
      <c r="H591" s="54"/>
    </row>
    <row r="592" spans="4:8" ht="12.75">
      <c r="D592" s="57"/>
      <c r="E592" s="56"/>
      <c r="F592" s="56"/>
      <c r="H592" s="54"/>
    </row>
    <row r="593" spans="4:8" ht="12.75">
      <c r="D593" s="57"/>
      <c r="E593" s="56"/>
      <c r="F593" s="56"/>
      <c r="H593" s="54"/>
    </row>
    <row r="594" spans="4:8" ht="12.75">
      <c r="D594" s="57"/>
      <c r="E594" s="56"/>
      <c r="F594" s="56"/>
      <c r="H594" s="54"/>
    </row>
    <row r="595" spans="4:8" ht="12.75">
      <c r="D595" s="57"/>
      <c r="E595" s="56"/>
      <c r="F595" s="56"/>
      <c r="H595" s="54"/>
    </row>
    <row r="596" spans="4:8" ht="12.75">
      <c r="D596" s="57"/>
      <c r="E596" s="56"/>
      <c r="F596" s="56"/>
      <c r="H596" s="54"/>
    </row>
    <row r="597" spans="4:8" ht="12.75">
      <c r="D597" s="57"/>
      <c r="E597" s="56"/>
      <c r="F597" s="56"/>
      <c r="H597" s="54"/>
    </row>
    <row r="598" spans="4:8" ht="12.75">
      <c r="D598" s="57"/>
      <c r="E598" s="56"/>
      <c r="F598" s="56"/>
      <c r="H598" s="54"/>
    </row>
    <row r="599" spans="4:8" ht="12.75">
      <c r="D599" s="57"/>
      <c r="E599" s="56"/>
      <c r="F599" s="56"/>
      <c r="H599" s="54"/>
    </row>
    <row r="600" spans="4:8" ht="12.75">
      <c r="D600" s="57"/>
      <c r="E600" s="56"/>
      <c r="F600" s="56"/>
      <c r="H600" s="54"/>
    </row>
    <row r="601" spans="4:8" ht="12.75">
      <c r="D601" s="57"/>
      <c r="E601" s="56"/>
      <c r="F601" s="56"/>
      <c r="H601" s="54"/>
    </row>
    <row r="602" spans="4:8" ht="12.75">
      <c r="D602" s="57"/>
      <c r="E602" s="56"/>
      <c r="F602" s="56"/>
      <c r="H602" s="54"/>
    </row>
    <row r="603" spans="4:8" ht="12.75">
      <c r="D603" s="57"/>
      <c r="E603" s="56"/>
      <c r="F603" s="56"/>
      <c r="H603" s="54"/>
    </row>
    <row r="604" spans="4:8" ht="12.75">
      <c r="D604" s="57"/>
      <c r="E604" s="56"/>
      <c r="F604" s="56"/>
      <c r="H604" s="54"/>
    </row>
    <row r="605" spans="4:8" ht="12.75">
      <c r="D605" s="57"/>
      <c r="E605" s="56"/>
      <c r="F605" s="56"/>
      <c r="H605" s="54"/>
    </row>
    <row r="606" spans="4:8" ht="12.75">
      <c r="D606" s="57"/>
      <c r="E606" s="56"/>
      <c r="F606" s="56"/>
      <c r="H606" s="54"/>
    </row>
    <row r="607" spans="4:8" ht="12.75">
      <c r="D607" s="57"/>
      <c r="E607" s="56"/>
      <c r="F607" s="56"/>
      <c r="H607" s="54"/>
    </row>
    <row r="608" spans="4:8" ht="12.75">
      <c r="D608" s="57"/>
      <c r="E608" s="56"/>
      <c r="F608" s="56"/>
      <c r="H608" s="54"/>
    </row>
    <row r="609" spans="4:8" ht="12.75">
      <c r="D609" s="57"/>
      <c r="E609" s="56"/>
      <c r="F609" s="56"/>
      <c r="H609" s="54"/>
    </row>
    <row r="610" spans="4:8" ht="12.75">
      <c r="D610" s="57"/>
      <c r="E610" s="56"/>
      <c r="F610" s="56"/>
      <c r="H610" s="54"/>
    </row>
    <row r="611" spans="4:8" ht="12.75">
      <c r="D611" s="57"/>
      <c r="E611" s="56"/>
      <c r="F611" s="56"/>
      <c r="H611" s="54"/>
    </row>
    <row r="612" spans="4:8" ht="12.75">
      <c r="D612" s="57"/>
      <c r="E612" s="56"/>
      <c r="F612" s="56"/>
      <c r="H612" s="54"/>
    </row>
    <row r="613" spans="4:8" ht="12.75">
      <c r="D613" s="57"/>
      <c r="E613" s="56"/>
      <c r="F613" s="56"/>
      <c r="H613" s="54"/>
    </row>
    <row r="614" spans="4:8" ht="12.75">
      <c r="D614" s="57"/>
      <c r="E614" s="56"/>
      <c r="F614" s="56"/>
      <c r="H614" s="54"/>
    </row>
    <row r="615" spans="4:8" ht="12.75">
      <c r="D615" s="57"/>
      <c r="E615" s="56"/>
      <c r="F615" s="56"/>
      <c r="H615" s="54"/>
    </row>
    <row r="616" spans="4:8" ht="12.75">
      <c r="D616" s="57"/>
      <c r="E616" s="56"/>
      <c r="F616" s="56"/>
      <c r="H616" s="54"/>
    </row>
    <row r="617" spans="4:8" ht="12.75">
      <c r="D617" s="57"/>
      <c r="E617" s="56"/>
      <c r="F617" s="56"/>
      <c r="H617" s="54"/>
    </row>
    <row r="618" spans="4:8" ht="12.75">
      <c r="D618" s="57"/>
      <c r="E618" s="56"/>
      <c r="F618" s="56"/>
      <c r="H618" s="54"/>
    </row>
    <row r="619" spans="4:8" ht="12.75">
      <c r="D619" s="57"/>
      <c r="E619" s="56"/>
      <c r="F619" s="56"/>
      <c r="H619" s="54"/>
    </row>
    <row r="620" spans="4:8" ht="12.75">
      <c r="D620" s="57"/>
      <c r="E620" s="56"/>
      <c r="F620" s="56"/>
      <c r="H620" s="54"/>
    </row>
    <row r="621" spans="4:8" ht="12.75">
      <c r="D621" s="57"/>
      <c r="E621" s="56"/>
      <c r="F621" s="56"/>
      <c r="H621" s="54"/>
    </row>
    <row r="622" spans="4:8" ht="12.75">
      <c r="D622" s="57"/>
      <c r="E622" s="56"/>
      <c r="F622" s="56"/>
      <c r="H622" s="54"/>
    </row>
    <row r="623" spans="4:8" ht="12.75">
      <c r="D623" s="57"/>
      <c r="E623" s="56"/>
      <c r="F623" s="56"/>
      <c r="H623" s="54"/>
    </row>
    <row r="624" spans="4:8" ht="12.75">
      <c r="D624" s="57"/>
      <c r="E624" s="56"/>
      <c r="F624" s="56"/>
      <c r="H624" s="54"/>
    </row>
    <row r="625" spans="4:8" ht="12.75">
      <c r="D625" s="57"/>
      <c r="E625" s="56"/>
      <c r="F625" s="56"/>
      <c r="H625" s="54"/>
    </row>
    <row r="626" spans="4:8" ht="12.75">
      <c r="D626" s="57"/>
      <c r="E626" s="56"/>
      <c r="F626" s="56"/>
      <c r="H626" s="54"/>
    </row>
    <row r="627" spans="4:8" ht="12.75">
      <c r="D627" s="57"/>
      <c r="E627" s="56"/>
      <c r="F627" s="56"/>
      <c r="H627" s="54"/>
    </row>
    <row r="628" spans="4:8" ht="12.75">
      <c r="D628" s="57"/>
      <c r="E628" s="56"/>
      <c r="F628" s="56"/>
      <c r="H628" s="54"/>
    </row>
    <row r="629" spans="4:8" ht="12.75">
      <c r="D629" s="57"/>
      <c r="E629" s="56"/>
      <c r="F629" s="56"/>
      <c r="H629" s="54"/>
    </row>
    <row r="630" spans="4:8" ht="12.75">
      <c r="D630" s="57"/>
      <c r="E630" s="56"/>
      <c r="F630" s="56"/>
      <c r="H630" s="54"/>
    </row>
    <row r="631" spans="4:8" ht="12.75">
      <c r="D631" s="57"/>
      <c r="E631" s="56"/>
      <c r="F631" s="56"/>
      <c r="H631" s="54"/>
    </row>
    <row r="632" spans="4:8" ht="12.75">
      <c r="D632" s="57"/>
      <c r="E632" s="56"/>
      <c r="F632" s="56"/>
      <c r="H632" s="54"/>
    </row>
    <row r="633" spans="4:8" ht="12.75">
      <c r="D633" s="57"/>
      <c r="E633" s="56"/>
      <c r="F633" s="56"/>
      <c r="H633" s="54"/>
    </row>
    <row r="634" spans="4:8" ht="12.75">
      <c r="D634" s="57"/>
      <c r="E634" s="56"/>
      <c r="F634" s="56"/>
      <c r="H634" s="54"/>
    </row>
    <row r="635" spans="4:8" ht="12.75">
      <c r="D635" s="57"/>
      <c r="E635" s="56"/>
      <c r="F635" s="56"/>
      <c r="H635" s="54"/>
    </row>
    <row r="636" spans="4:8" ht="12.75">
      <c r="D636" s="57"/>
      <c r="E636" s="56"/>
      <c r="F636" s="56"/>
      <c r="H636" s="54"/>
    </row>
    <row r="637" spans="4:8" ht="12.75">
      <c r="D637" s="57"/>
      <c r="E637" s="56"/>
      <c r="F637" s="56"/>
      <c r="H637" s="54"/>
    </row>
    <row r="638" spans="4:8" ht="12.75">
      <c r="D638" s="57"/>
      <c r="E638" s="56"/>
      <c r="F638" s="56"/>
      <c r="H638" s="54"/>
    </row>
    <row r="639" spans="4:8" ht="12.75">
      <c r="D639" s="57"/>
      <c r="E639" s="56"/>
      <c r="F639" s="56"/>
      <c r="H639" s="54"/>
    </row>
    <row r="640" spans="4:8" ht="12.75">
      <c r="D640" s="57"/>
      <c r="E640" s="56"/>
      <c r="F640" s="56"/>
      <c r="H640" s="54"/>
    </row>
    <row r="641" spans="4:8" ht="12.75">
      <c r="D641" s="57"/>
      <c r="E641" s="56"/>
      <c r="F641" s="56"/>
      <c r="H641" s="54"/>
    </row>
    <row r="642" spans="4:8" ht="12.75">
      <c r="D642" s="57"/>
      <c r="E642" s="56"/>
      <c r="F642" s="56"/>
      <c r="H642" s="54"/>
    </row>
    <row r="643" spans="4:8" ht="12.75">
      <c r="D643" s="57"/>
      <c r="E643" s="56"/>
      <c r="F643" s="56"/>
      <c r="H643" s="54"/>
    </row>
    <row r="644" spans="4:8" ht="12.75">
      <c r="D644" s="57"/>
      <c r="E644" s="56"/>
      <c r="F644" s="56"/>
      <c r="H644" s="54"/>
    </row>
    <row r="645" spans="4:8" ht="12.75">
      <c r="D645" s="57"/>
      <c r="E645" s="56"/>
      <c r="F645" s="56"/>
      <c r="H645" s="54"/>
    </row>
    <row r="646" spans="4:8" ht="12.75">
      <c r="D646" s="57"/>
      <c r="E646" s="56"/>
      <c r="F646" s="56"/>
      <c r="H646" s="54"/>
    </row>
    <row r="647" spans="4:8" ht="12.75">
      <c r="D647" s="57"/>
      <c r="E647" s="56"/>
      <c r="F647" s="56"/>
      <c r="H647" s="54"/>
    </row>
    <row r="648" spans="4:8" ht="12.75">
      <c r="D648" s="57"/>
      <c r="E648" s="56"/>
      <c r="F648" s="56"/>
      <c r="H648" s="54"/>
    </row>
    <row r="649" spans="4:8" ht="12.75">
      <c r="D649" s="57"/>
      <c r="E649" s="56"/>
      <c r="F649" s="56"/>
      <c r="H649" s="54"/>
    </row>
    <row r="650" spans="4:8" ht="12.75">
      <c r="D650" s="57"/>
      <c r="E650" s="56"/>
      <c r="F650" s="56"/>
      <c r="H650" s="54"/>
    </row>
    <row r="651" spans="4:8" ht="12.75">
      <c r="D651" s="57"/>
      <c r="E651" s="56"/>
      <c r="F651" s="56"/>
      <c r="H651" s="54"/>
    </row>
    <row r="652" spans="4:8" ht="12.75">
      <c r="D652" s="57"/>
      <c r="E652" s="56"/>
      <c r="F652" s="56"/>
      <c r="H652" s="54"/>
    </row>
    <row r="653" spans="4:8" ht="12.75">
      <c r="D653" s="57"/>
      <c r="E653" s="56"/>
      <c r="F653" s="56"/>
      <c r="H653" s="54"/>
    </row>
    <row r="654" spans="4:8" ht="12.75">
      <c r="D654" s="57"/>
      <c r="E654" s="56"/>
      <c r="F654" s="56"/>
      <c r="H654" s="54"/>
    </row>
    <row r="655" spans="4:8" ht="12.75">
      <c r="D655" s="57"/>
      <c r="E655" s="56"/>
      <c r="F655" s="56"/>
      <c r="H655" s="54"/>
    </row>
    <row r="656" spans="4:8" ht="12.75">
      <c r="D656" s="57"/>
      <c r="E656" s="56"/>
      <c r="F656" s="56"/>
      <c r="H656" s="54"/>
    </row>
    <row r="657" spans="4:8" ht="12.75">
      <c r="D657" s="57"/>
      <c r="E657" s="56"/>
      <c r="F657" s="56"/>
      <c r="H657" s="54"/>
    </row>
    <row r="658" spans="4:8" ht="12.75">
      <c r="D658" s="57"/>
      <c r="E658" s="56"/>
      <c r="F658" s="56"/>
      <c r="H658" s="54"/>
    </row>
    <row r="659" spans="4:8" ht="12.75">
      <c r="D659" s="57"/>
      <c r="E659" s="56"/>
      <c r="F659" s="56"/>
      <c r="H659" s="54"/>
    </row>
    <row r="660" spans="4:8" ht="12.75">
      <c r="D660" s="57"/>
      <c r="E660" s="56"/>
      <c r="F660" s="56"/>
      <c r="H660" s="54"/>
    </row>
    <row r="661" spans="4:8" ht="12.75">
      <c r="D661" s="57"/>
      <c r="E661" s="56"/>
      <c r="F661" s="56"/>
      <c r="H661" s="54"/>
    </row>
    <row r="662" spans="4:8" ht="12.75">
      <c r="D662" s="57"/>
      <c r="E662" s="56"/>
      <c r="F662" s="56"/>
      <c r="H662" s="54"/>
    </row>
    <row r="663" spans="4:8" ht="12.75">
      <c r="D663" s="57"/>
      <c r="E663" s="56"/>
      <c r="F663" s="56"/>
      <c r="H663" s="54"/>
    </row>
    <row r="664" spans="4:8" ht="12.75">
      <c r="D664" s="57"/>
      <c r="E664" s="56"/>
      <c r="F664" s="56"/>
      <c r="H664" s="54"/>
    </row>
    <row r="665" spans="4:8" ht="12.75">
      <c r="D665" s="57"/>
      <c r="E665" s="56"/>
      <c r="F665" s="56"/>
      <c r="H665" s="54"/>
    </row>
    <row r="666" spans="4:8" ht="12.75">
      <c r="D666" s="57"/>
      <c r="E666" s="56"/>
      <c r="F666" s="56"/>
      <c r="H666" s="54"/>
    </row>
    <row r="667" spans="4:8" ht="12.75">
      <c r="D667" s="57"/>
      <c r="E667" s="56"/>
      <c r="F667" s="56"/>
      <c r="H667" s="54"/>
    </row>
    <row r="668" spans="4:8" ht="12.75">
      <c r="D668" s="57"/>
      <c r="E668" s="56"/>
      <c r="F668" s="56"/>
      <c r="H668" s="54"/>
    </row>
    <row r="669" spans="4:8" ht="12.75">
      <c r="D669" s="57"/>
      <c r="E669" s="56"/>
      <c r="F669" s="56"/>
      <c r="H669" s="54"/>
    </row>
    <row r="670" spans="4:8" ht="12.75">
      <c r="D670" s="57"/>
      <c r="E670" s="56"/>
      <c r="F670" s="56"/>
      <c r="H670" s="54"/>
    </row>
    <row r="671" spans="4:8" ht="12.75">
      <c r="D671" s="57"/>
      <c r="E671" s="56"/>
      <c r="F671" s="56"/>
      <c r="H671" s="54"/>
    </row>
    <row r="672" spans="4:8" ht="12.75">
      <c r="D672" s="57"/>
      <c r="E672" s="56"/>
      <c r="F672" s="56"/>
      <c r="H672" s="54"/>
    </row>
    <row r="673" spans="4:8" ht="12.75">
      <c r="D673" s="57"/>
      <c r="E673" s="56"/>
      <c r="F673" s="56"/>
      <c r="H673" s="54"/>
    </row>
    <row r="674" spans="4:8" ht="12.75">
      <c r="D674" s="57"/>
      <c r="E674" s="56"/>
      <c r="F674" s="56"/>
      <c r="H674" s="54"/>
    </row>
    <row r="675" spans="4:8" ht="12.75">
      <c r="D675" s="57"/>
      <c r="E675" s="56"/>
      <c r="F675" s="56"/>
      <c r="H675" s="54"/>
    </row>
    <row r="676" spans="4:8" ht="12.75">
      <c r="D676" s="57"/>
      <c r="E676" s="56"/>
      <c r="F676" s="56"/>
      <c r="H676" s="54"/>
    </row>
    <row r="677" spans="4:8" ht="12.75">
      <c r="D677" s="57"/>
      <c r="E677" s="56"/>
      <c r="F677" s="56"/>
      <c r="H677" s="54"/>
    </row>
    <row r="678" spans="4:8" ht="12.75">
      <c r="D678" s="57"/>
      <c r="E678" s="56"/>
      <c r="F678" s="56"/>
      <c r="H678" s="54"/>
    </row>
    <row r="679" spans="4:8" ht="12.75">
      <c r="D679" s="57"/>
      <c r="E679" s="56"/>
      <c r="F679" s="56"/>
      <c r="H679" s="54"/>
    </row>
    <row r="680" spans="4:8" ht="12.75">
      <c r="D680" s="57"/>
      <c r="E680" s="56"/>
      <c r="F680" s="56"/>
      <c r="H680" s="54"/>
    </row>
    <row r="681" spans="4:8" ht="12.75">
      <c r="D681" s="57"/>
      <c r="E681" s="56"/>
      <c r="F681" s="56"/>
      <c r="H681" s="54"/>
    </row>
    <row r="682" spans="4:8" ht="12.75">
      <c r="D682" s="57"/>
      <c r="E682" s="56"/>
      <c r="F682" s="56"/>
      <c r="H682" s="54"/>
    </row>
    <row r="683" spans="4:8" ht="12.75">
      <c r="D683" s="57"/>
      <c r="E683" s="56"/>
      <c r="F683" s="56"/>
      <c r="H683" s="54"/>
    </row>
    <row r="684" spans="4:8" ht="12.75">
      <c r="D684" s="57"/>
      <c r="E684" s="56"/>
      <c r="F684" s="56"/>
      <c r="H684" s="54"/>
    </row>
    <row r="685" spans="4:8" ht="12.75">
      <c r="D685" s="57"/>
      <c r="E685" s="56"/>
      <c r="F685" s="56"/>
      <c r="H685" s="54"/>
    </row>
    <row r="686" spans="4:8" ht="12.75">
      <c r="D686" s="57"/>
      <c r="E686" s="56"/>
      <c r="F686" s="56"/>
      <c r="H686" s="54"/>
    </row>
    <row r="687" spans="4:8" ht="12.75">
      <c r="D687" s="57"/>
      <c r="E687" s="56"/>
      <c r="F687" s="56"/>
      <c r="H687" s="54"/>
    </row>
    <row r="688" spans="4:8" ht="12.75">
      <c r="D688" s="57"/>
      <c r="E688" s="56"/>
      <c r="F688" s="56"/>
      <c r="H688" s="54"/>
    </row>
    <row r="689" spans="4:8" ht="12.75">
      <c r="D689" s="57"/>
      <c r="E689" s="56"/>
      <c r="F689" s="56"/>
      <c r="H689" s="54"/>
    </row>
    <row r="690" spans="4:8" ht="12.75">
      <c r="D690" s="57"/>
      <c r="E690" s="56"/>
      <c r="F690" s="56"/>
      <c r="H690" s="54"/>
    </row>
    <row r="691" spans="4:8" ht="12.75">
      <c r="D691" s="57"/>
      <c r="E691" s="56"/>
      <c r="F691" s="56"/>
      <c r="H691" s="54"/>
    </row>
    <row r="692" spans="4:8" ht="12.75">
      <c r="D692" s="57"/>
      <c r="E692" s="56"/>
      <c r="F692" s="56"/>
      <c r="H692" s="54"/>
    </row>
    <row r="693" spans="4:8" ht="12.75">
      <c r="D693" s="57"/>
      <c r="E693" s="56"/>
      <c r="F693" s="56"/>
      <c r="H693" s="54"/>
    </row>
    <row r="694" spans="4:8" ht="12.75">
      <c r="D694" s="57"/>
      <c r="E694" s="56"/>
      <c r="F694" s="56"/>
      <c r="H694" s="54"/>
    </row>
    <row r="695" spans="4:8" ht="12.75">
      <c r="D695" s="57"/>
      <c r="E695" s="56"/>
      <c r="F695" s="56"/>
      <c r="H695" s="54"/>
    </row>
    <row r="696" spans="4:8" ht="12.75">
      <c r="D696" s="57"/>
      <c r="E696" s="56"/>
      <c r="F696" s="56"/>
      <c r="H696" s="54"/>
    </row>
    <row r="697" spans="4:8" ht="12.75">
      <c r="D697" s="57"/>
      <c r="E697" s="56"/>
      <c r="F697" s="56"/>
      <c r="H697" s="54"/>
    </row>
    <row r="698" spans="4:8" ht="12.75">
      <c r="D698" s="57"/>
      <c r="E698" s="56"/>
      <c r="F698" s="56"/>
      <c r="H698" s="54"/>
    </row>
    <row r="699" spans="4:8" ht="12.75">
      <c r="D699" s="57"/>
      <c r="E699" s="56"/>
      <c r="F699" s="56"/>
      <c r="H699" s="54"/>
    </row>
    <row r="700" spans="4:8" ht="12.75">
      <c r="D700" s="57"/>
      <c r="E700" s="56"/>
      <c r="F700" s="56"/>
      <c r="H700" s="54"/>
    </row>
    <row r="701" spans="4:8" ht="12.75">
      <c r="D701" s="57"/>
      <c r="E701" s="56"/>
      <c r="F701" s="56"/>
      <c r="H701" s="54"/>
    </row>
    <row r="702" spans="4:8" ht="12.75">
      <c r="D702" s="57"/>
      <c r="E702" s="56"/>
      <c r="F702" s="56"/>
      <c r="H702" s="54"/>
    </row>
    <row r="703" spans="4:8" ht="12.75">
      <c r="D703" s="57"/>
      <c r="E703" s="56"/>
      <c r="F703" s="56"/>
      <c r="H703" s="54"/>
    </row>
    <row r="704" spans="4:8" ht="12.75">
      <c r="D704" s="57"/>
      <c r="E704" s="56"/>
      <c r="F704" s="56"/>
      <c r="H704" s="54"/>
    </row>
    <row r="705" spans="4:8" ht="12.75">
      <c r="D705" s="57"/>
      <c r="E705" s="56"/>
      <c r="F705" s="56"/>
      <c r="H705" s="54"/>
    </row>
    <row r="706" spans="4:8" ht="12.75">
      <c r="D706" s="57"/>
      <c r="E706" s="56"/>
      <c r="F706" s="56"/>
      <c r="H706" s="54"/>
    </row>
    <row r="707" spans="4:8" ht="12.75">
      <c r="D707" s="57"/>
      <c r="E707" s="56"/>
      <c r="F707" s="56"/>
      <c r="H707" s="54"/>
    </row>
    <row r="708" spans="4:8" ht="12.75">
      <c r="D708" s="57"/>
      <c r="E708" s="56"/>
      <c r="F708" s="56"/>
      <c r="H708" s="54"/>
    </row>
    <row r="709" spans="4:8" ht="12.75">
      <c r="D709" s="57"/>
      <c r="E709" s="56"/>
      <c r="F709" s="56"/>
      <c r="H709" s="54"/>
    </row>
    <row r="710" spans="4:8" ht="12.75">
      <c r="D710" s="57"/>
      <c r="E710" s="56"/>
      <c r="F710" s="56"/>
      <c r="H710" s="54"/>
    </row>
    <row r="711" spans="4:8" ht="12.75">
      <c r="D711" s="57"/>
      <c r="E711" s="56"/>
      <c r="F711" s="56"/>
      <c r="H711" s="54"/>
    </row>
    <row r="712" spans="4:8" ht="12.75">
      <c r="D712" s="57"/>
      <c r="E712" s="56"/>
      <c r="F712" s="56"/>
      <c r="H712" s="54"/>
    </row>
    <row r="713" spans="4:8" ht="12.75">
      <c r="D713" s="57"/>
      <c r="E713" s="56"/>
      <c r="F713" s="56"/>
      <c r="H713" s="54"/>
    </row>
    <row r="714" spans="4:8" ht="12.75">
      <c r="D714" s="57"/>
      <c r="E714" s="56"/>
      <c r="F714" s="56"/>
      <c r="H714" s="54"/>
    </row>
    <row r="715" spans="4:8" ht="12.75">
      <c r="D715" s="57"/>
      <c r="E715" s="56"/>
      <c r="F715" s="56"/>
      <c r="H715" s="54"/>
    </row>
    <row r="716" spans="4:8" ht="12.75">
      <c r="D716" s="57"/>
      <c r="E716" s="56"/>
      <c r="F716" s="56"/>
      <c r="H716" s="54"/>
    </row>
    <row r="717" spans="4:8" ht="12.75">
      <c r="D717" s="57"/>
      <c r="E717" s="56"/>
      <c r="F717" s="56"/>
      <c r="H717" s="54"/>
    </row>
    <row r="718" spans="4:8" ht="12.75">
      <c r="D718" s="57"/>
      <c r="E718" s="56"/>
      <c r="F718" s="56"/>
      <c r="H718" s="54"/>
    </row>
    <row r="719" spans="4:8" ht="12.75">
      <c r="D719" s="57"/>
      <c r="E719" s="56"/>
      <c r="F719" s="56"/>
      <c r="H719" s="54"/>
    </row>
    <row r="720" spans="4:8" ht="12.75">
      <c r="D720" s="57"/>
      <c r="E720" s="56"/>
      <c r="F720" s="56"/>
      <c r="H720" s="54"/>
    </row>
    <row r="721" spans="4:8" ht="12.75">
      <c r="D721" s="57"/>
      <c r="E721" s="56"/>
      <c r="F721" s="56"/>
      <c r="H721" s="54"/>
    </row>
    <row r="722" spans="4:8" ht="12.75">
      <c r="D722" s="57"/>
      <c r="E722" s="56"/>
      <c r="F722" s="56"/>
      <c r="H722" s="54"/>
    </row>
    <row r="723" spans="4:8" ht="12.75">
      <c r="D723" s="57"/>
      <c r="E723" s="56"/>
      <c r="F723" s="56"/>
      <c r="H723" s="54"/>
    </row>
    <row r="724" spans="4:8" ht="12.75">
      <c r="D724" s="57"/>
      <c r="E724" s="56"/>
      <c r="F724" s="56"/>
      <c r="H724" s="54"/>
    </row>
    <row r="725" spans="4:8" ht="12.75">
      <c r="D725" s="57"/>
      <c r="E725" s="56"/>
      <c r="F725" s="56"/>
      <c r="H725" s="54"/>
    </row>
    <row r="726" spans="4:8" ht="12.75">
      <c r="D726" s="57"/>
      <c r="E726" s="56"/>
      <c r="F726" s="56"/>
      <c r="H726" s="54"/>
    </row>
    <row r="727" spans="4:8" ht="12.75">
      <c r="D727" s="57"/>
      <c r="E727" s="56"/>
      <c r="F727" s="56"/>
      <c r="H727" s="54"/>
    </row>
    <row r="728" spans="4:8" ht="12.75">
      <c r="D728" s="57"/>
      <c r="E728" s="56"/>
      <c r="F728" s="56"/>
      <c r="H728" s="54"/>
    </row>
    <row r="729" spans="4:8" ht="12.75">
      <c r="D729" s="57"/>
      <c r="E729" s="56"/>
      <c r="F729" s="56"/>
      <c r="H729" s="54"/>
    </row>
    <row r="730" spans="4:8" ht="12.75">
      <c r="D730" s="57"/>
      <c r="E730" s="56"/>
      <c r="F730" s="56"/>
      <c r="H730" s="54"/>
    </row>
    <row r="731" spans="4:8" ht="12.75">
      <c r="D731" s="57"/>
      <c r="E731" s="56"/>
      <c r="F731" s="56"/>
      <c r="H731" s="54"/>
    </row>
    <row r="732" spans="4:8" ht="12.75">
      <c r="D732" s="57"/>
      <c r="E732" s="56"/>
      <c r="F732" s="56"/>
      <c r="H732" s="54"/>
    </row>
    <row r="733" spans="4:8" ht="12.75">
      <c r="D733" s="57"/>
      <c r="E733" s="56"/>
      <c r="F733" s="56"/>
      <c r="H733" s="54"/>
    </row>
    <row r="734" spans="4:8" ht="12.75">
      <c r="D734" s="57"/>
      <c r="E734" s="56"/>
      <c r="F734" s="56"/>
      <c r="H734" s="54"/>
    </row>
    <row r="735" spans="4:8" ht="12.75">
      <c r="D735" s="57"/>
      <c r="E735" s="56"/>
      <c r="F735" s="56"/>
      <c r="H735" s="54"/>
    </row>
    <row r="736" spans="4:8" ht="12.75">
      <c r="D736" s="57"/>
      <c r="E736" s="56"/>
      <c r="F736" s="56"/>
      <c r="H736" s="54"/>
    </row>
    <row r="737" spans="4:8" ht="12.75">
      <c r="D737" s="57"/>
      <c r="E737" s="56"/>
      <c r="F737" s="56"/>
      <c r="H737" s="54"/>
    </row>
    <row r="738" spans="4:8" ht="12.75">
      <c r="D738" s="57"/>
      <c r="E738" s="56"/>
      <c r="F738" s="56"/>
      <c r="H738" s="54"/>
    </row>
    <row r="739" spans="4:8" ht="12.75">
      <c r="D739" s="57"/>
      <c r="E739" s="56"/>
      <c r="F739" s="56"/>
      <c r="H739" s="54"/>
    </row>
    <row r="740" spans="4:8" ht="12.75">
      <c r="D740" s="57"/>
      <c r="E740" s="56"/>
      <c r="F740" s="56"/>
      <c r="H740" s="54"/>
    </row>
    <row r="741" spans="4:8" ht="12.75">
      <c r="D741" s="57"/>
      <c r="E741" s="56"/>
      <c r="F741" s="56"/>
      <c r="H741" s="54"/>
    </row>
    <row r="742" spans="4:8" ht="12.75">
      <c r="D742" s="57"/>
      <c r="E742" s="56"/>
      <c r="F742" s="56"/>
      <c r="H742" s="54"/>
    </row>
    <row r="743" spans="4:8" ht="12.75">
      <c r="D743" s="57"/>
      <c r="E743" s="56"/>
      <c r="F743" s="56"/>
      <c r="H743" s="54"/>
    </row>
    <row r="744" spans="4:8" ht="12.75">
      <c r="D744" s="57"/>
      <c r="E744" s="56"/>
      <c r="F744" s="56"/>
      <c r="H744" s="54"/>
    </row>
    <row r="745" spans="4:8" ht="12.75">
      <c r="D745" s="57"/>
      <c r="E745" s="56"/>
      <c r="F745" s="56"/>
      <c r="H745" s="54"/>
    </row>
    <row r="746" spans="4:8" ht="12.75">
      <c r="D746" s="57"/>
      <c r="E746" s="56"/>
      <c r="F746" s="56"/>
      <c r="H746" s="54"/>
    </row>
    <row r="747" spans="4:8" ht="12.75">
      <c r="D747" s="57"/>
      <c r="E747" s="56"/>
      <c r="F747" s="56"/>
      <c r="H747" s="54"/>
    </row>
    <row r="748" spans="4:8" ht="12.75">
      <c r="D748" s="57"/>
      <c r="E748" s="56"/>
      <c r="F748" s="56"/>
      <c r="H748" s="54"/>
    </row>
    <row r="749" spans="4:8" ht="12.75">
      <c r="D749" s="57"/>
      <c r="E749" s="56"/>
      <c r="F749" s="56"/>
      <c r="H749" s="54"/>
    </row>
    <row r="750" spans="4:8" ht="12.75">
      <c r="D750" s="57"/>
      <c r="E750" s="56"/>
      <c r="F750" s="56"/>
      <c r="H750" s="54"/>
    </row>
    <row r="751" spans="4:8" ht="12.75">
      <c r="D751" s="57"/>
      <c r="E751" s="56"/>
      <c r="F751" s="56"/>
      <c r="H751" s="54"/>
    </row>
    <row r="752" spans="4:8" ht="12.75">
      <c r="D752" s="57"/>
      <c r="E752" s="56"/>
      <c r="F752" s="56"/>
      <c r="H752" s="54"/>
    </row>
    <row r="753" spans="4:8" ht="12.75">
      <c r="D753" s="57"/>
      <c r="E753" s="56"/>
      <c r="F753" s="56"/>
      <c r="H753" s="54"/>
    </row>
    <row r="754" spans="4:8" ht="12.75">
      <c r="D754" s="57"/>
      <c r="E754" s="56"/>
      <c r="F754" s="56"/>
      <c r="H754" s="54"/>
    </row>
    <row r="755" spans="4:8" ht="12.75">
      <c r="D755" s="57"/>
      <c r="E755" s="56"/>
      <c r="F755" s="56"/>
      <c r="H755" s="54"/>
    </row>
    <row r="756" spans="4:8" ht="12.75">
      <c r="D756" s="57"/>
      <c r="E756" s="56"/>
      <c r="F756" s="56"/>
      <c r="H756" s="54"/>
    </row>
    <row r="757" spans="4:8" ht="12.75">
      <c r="D757" s="57"/>
      <c r="E757" s="56"/>
      <c r="F757" s="56"/>
      <c r="H757" s="54"/>
    </row>
    <row r="758" spans="4:8" ht="12.75">
      <c r="D758" s="57"/>
      <c r="E758" s="56"/>
      <c r="F758" s="56"/>
      <c r="H758" s="54"/>
    </row>
    <row r="759" spans="4:8" ht="12.75">
      <c r="D759" s="57"/>
      <c r="E759" s="56"/>
      <c r="F759" s="56"/>
      <c r="H759" s="54"/>
    </row>
    <row r="760" spans="4:8" ht="12.75">
      <c r="D760" s="57"/>
      <c r="E760" s="56"/>
      <c r="F760" s="56"/>
      <c r="H760" s="54"/>
    </row>
    <row r="761" spans="4:8" ht="12.75">
      <c r="D761" s="57"/>
      <c r="E761" s="56"/>
      <c r="F761" s="56"/>
      <c r="H761" s="54"/>
    </row>
    <row r="762" spans="4:8" ht="12.75">
      <c r="D762" s="57"/>
      <c r="E762" s="56"/>
      <c r="F762" s="56"/>
      <c r="H762" s="54"/>
    </row>
    <row r="763" spans="4:8" ht="12.75">
      <c r="D763" s="57"/>
      <c r="E763" s="56"/>
      <c r="F763" s="56"/>
      <c r="H763" s="54"/>
    </row>
    <row r="764" spans="4:8" ht="12.75">
      <c r="D764" s="57"/>
      <c r="E764" s="56"/>
      <c r="F764" s="56"/>
      <c r="H764" s="54"/>
    </row>
    <row r="765" spans="4:8" ht="12.75">
      <c r="D765" s="57"/>
      <c r="E765" s="56"/>
      <c r="F765" s="56"/>
      <c r="H765" s="54"/>
    </row>
    <row r="766" spans="4:8" ht="12.75">
      <c r="D766" s="57"/>
      <c r="E766" s="56"/>
      <c r="F766" s="56"/>
      <c r="H766" s="54"/>
    </row>
    <row r="767" spans="4:8" ht="12.75">
      <c r="D767" s="57"/>
      <c r="E767" s="56"/>
      <c r="F767" s="56"/>
      <c r="H767" s="54"/>
    </row>
    <row r="768" spans="4:8" ht="12.75">
      <c r="D768" s="57"/>
      <c r="E768" s="56"/>
      <c r="F768" s="56"/>
      <c r="H768" s="54"/>
    </row>
    <row r="769" spans="4:8" ht="12.75">
      <c r="D769" s="57"/>
      <c r="E769" s="56"/>
      <c r="F769" s="56"/>
      <c r="H769" s="54"/>
    </row>
    <row r="770" spans="4:8" ht="12.75">
      <c r="D770" s="57"/>
      <c r="E770" s="56"/>
      <c r="F770" s="56"/>
      <c r="H770" s="54"/>
    </row>
    <row r="771" spans="4:8" ht="12.75">
      <c r="D771" s="57"/>
      <c r="E771" s="56"/>
      <c r="F771" s="56"/>
      <c r="H771" s="54"/>
    </row>
    <row r="772" spans="4:8" ht="12.75">
      <c r="D772" s="57"/>
      <c r="E772" s="56"/>
      <c r="F772" s="56"/>
      <c r="H772" s="54"/>
    </row>
    <row r="773" spans="4:8" ht="12.75">
      <c r="D773" s="57"/>
      <c r="E773" s="56"/>
      <c r="F773" s="56"/>
      <c r="H773" s="54"/>
    </row>
    <row r="774" spans="4:8" ht="12.75">
      <c r="D774" s="57"/>
      <c r="E774" s="56"/>
      <c r="F774" s="56"/>
      <c r="H774" s="54"/>
    </row>
    <row r="775" spans="4:8" ht="12.75">
      <c r="D775" s="57"/>
      <c r="E775" s="56"/>
      <c r="F775" s="56"/>
      <c r="H775" s="54"/>
    </row>
    <row r="776" spans="4:8" ht="12.75">
      <c r="D776" s="57"/>
      <c r="E776" s="56"/>
      <c r="F776" s="56"/>
      <c r="H776" s="54"/>
    </row>
    <row r="777" spans="4:8" ht="12.75">
      <c r="D777" s="57"/>
      <c r="E777" s="56"/>
      <c r="F777" s="56"/>
      <c r="H777" s="54"/>
    </row>
    <row r="778" spans="4:8" ht="12.75">
      <c r="D778" s="57"/>
      <c r="E778" s="56"/>
      <c r="F778" s="56"/>
      <c r="H778" s="54"/>
    </row>
    <row r="779" spans="4:8" ht="12.75">
      <c r="D779" s="57"/>
      <c r="E779" s="56"/>
      <c r="F779" s="56"/>
      <c r="H779" s="54"/>
    </row>
    <row r="780" spans="4:8" ht="12.75">
      <c r="D780" s="57"/>
      <c r="E780" s="56"/>
      <c r="F780" s="56"/>
      <c r="H780" s="54"/>
    </row>
    <row r="781" spans="4:8" ht="12.75">
      <c r="D781" s="57"/>
      <c r="E781" s="56"/>
      <c r="F781" s="56"/>
      <c r="H781" s="54"/>
    </row>
    <row r="782" spans="4:8" ht="12.75">
      <c r="D782" s="57"/>
      <c r="E782" s="56"/>
      <c r="F782" s="56"/>
      <c r="H782" s="54"/>
    </row>
    <row r="783" spans="4:8" ht="12.75">
      <c r="D783" s="57"/>
      <c r="E783" s="56"/>
      <c r="F783" s="56"/>
      <c r="H783" s="54"/>
    </row>
    <row r="784" spans="4:8" ht="12.75">
      <c r="D784" s="57"/>
      <c r="E784" s="56"/>
      <c r="F784" s="56"/>
      <c r="H784" s="54"/>
    </row>
    <row r="785" spans="4:8" ht="12.75">
      <c r="D785" s="57"/>
      <c r="E785" s="56"/>
      <c r="F785" s="56"/>
      <c r="H785" s="54"/>
    </row>
    <row r="786" spans="4:8" ht="12.75">
      <c r="D786" s="57"/>
      <c r="E786" s="56"/>
      <c r="F786" s="56"/>
      <c r="H786" s="54"/>
    </row>
    <row r="787" spans="4:8" ht="12.75">
      <c r="D787" s="57"/>
      <c r="E787" s="56"/>
      <c r="F787" s="56"/>
      <c r="H787" s="54"/>
    </row>
    <row r="788" spans="4:8" ht="12.75">
      <c r="D788" s="57"/>
      <c r="E788" s="56"/>
      <c r="F788" s="56"/>
      <c r="H788" s="54"/>
    </row>
    <row r="789" spans="4:8" ht="12.75">
      <c r="D789" s="57"/>
      <c r="E789" s="56"/>
      <c r="F789" s="56"/>
      <c r="H789" s="54"/>
    </row>
    <row r="790" spans="4:8" ht="12.75">
      <c r="D790" s="57"/>
      <c r="E790" s="56"/>
      <c r="F790" s="56"/>
      <c r="H790" s="54"/>
    </row>
    <row r="791" spans="4:8" ht="12.75">
      <c r="D791" s="57"/>
      <c r="E791" s="56"/>
      <c r="F791" s="56"/>
      <c r="H791" s="54"/>
    </row>
    <row r="792" spans="4:8" ht="12.75">
      <c r="D792" s="57"/>
      <c r="E792" s="56"/>
      <c r="F792" s="56"/>
      <c r="H792" s="54"/>
    </row>
    <row r="793" spans="4:8" ht="12.75">
      <c r="D793" s="57"/>
      <c r="E793" s="56"/>
      <c r="F793" s="56"/>
      <c r="H793" s="54"/>
    </row>
    <row r="794" spans="4:8" ht="12.75">
      <c r="D794" s="57"/>
      <c r="E794" s="56"/>
      <c r="F794" s="56"/>
      <c r="H794" s="54"/>
    </row>
    <row r="795" spans="4:8" ht="12.75">
      <c r="D795" s="57"/>
      <c r="E795" s="56"/>
      <c r="F795" s="56"/>
      <c r="H795" s="54"/>
    </row>
    <row r="796" spans="4:8" ht="12.75">
      <c r="D796" s="57"/>
      <c r="E796" s="56"/>
      <c r="F796" s="56"/>
      <c r="H796" s="54"/>
    </row>
    <row r="797" spans="4:8" ht="12.75">
      <c r="D797" s="57"/>
      <c r="E797" s="56"/>
      <c r="F797" s="56"/>
      <c r="H797" s="54"/>
    </row>
    <row r="798" spans="4:8" ht="12.75">
      <c r="D798" s="57"/>
      <c r="E798" s="56"/>
      <c r="F798" s="56"/>
      <c r="H798" s="54"/>
    </row>
    <row r="799" spans="4:8" ht="12.75">
      <c r="D799" s="57"/>
      <c r="E799" s="56"/>
      <c r="F799" s="56"/>
      <c r="H799" s="54"/>
    </row>
    <row r="800" spans="4:8" ht="12.75">
      <c r="D800" s="57"/>
      <c r="E800" s="56"/>
      <c r="F800" s="56"/>
      <c r="H800" s="54"/>
    </row>
    <row r="801" spans="4:8" ht="12.75">
      <c r="D801" s="57"/>
      <c r="E801" s="56"/>
      <c r="F801" s="56"/>
      <c r="H801" s="54"/>
    </row>
    <row r="802" spans="4:8" ht="12.75">
      <c r="D802" s="57"/>
      <c r="E802" s="56"/>
      <c r="F802" s="56"/>
      <c r="H802" s="54"/>
    </row>
    <row r="803" spans="4:8" ht="12.75">
      <c r="D803" s="57"/>
      <c r="E803" s="56"/>
      <c r="F803" s="56"/>
      <c r="H803" s="54"/>
    </row>
    <row r="804" spans="4:8" ht="12.75">
      <c r="D804" s="57"/>
      <c r="E804" s="56"/>
      <c r="F804" s="56"/>
      <c r="H804" s="54"/>
    </row>
    <row r="805" spans="4:8" ht="12.75">
      <c r="D805" s="57"/>
      <c r="E805" s="56"/>
      <c r="F805" s="56"/>
      <c r="H805" s="54"/>
    </row>
    <row r="806" spans="4:8" ht="12.75">
      <c r="D806" s="57"/>
      <c r="E806" s="56"/>
      <c r="F806" s="56"/>
      <c r="H806" s="54"/>
    </row>
    <row r="807" spans="4:8" ht="12.75">
      <c r="D807" s="57"/>
      <c r="E807" s="56"/>
      <c r="F807" s="56"/>
      <c r="H807" s="54"/>
    </row>
    <row r="808" spans="4:8" ht="12.75">
      <c r="D808" s="57"/>
      <c r="E808" s="56"/>
      <c r="F808" s="56"/>
      <c r="H808" s="54"/>
    </row>
    <row r="809" spans="4:8" ht="12.75">
      <c r="D809" s="57"/>
      <c r="E809" s="56"/>
      <c r="F809" s="56"/>
      <c r="H809" s="54"/>
    </row>
    <row r="810" spans="4:8" ht="12.75">
      <c r="D810" s="57"/>
      <c r="E810" s="56"/>
      <c r="F810" s="56"/>
      <c r="H810" s="54"/>
    </row>
    <row r="811" spans="4:8" ht="12.75">
      <c r="D811" s="57"/>
      <c r="E811" s="56"/>
      <c r="F811" s="56"/>
      <c r="H811" s="54"/>
    </row>
    <row r="812" spans="4:8" ht="12.75">
      <c r="D812" s="57"/>
      <c r="E812" s="56"/>
      <c r="F812" s="56"/>
      <c r="H812" s="54"/>
    </row>
    <row r="813" spans="4:8" ht="12.75">
      <c r="D813" s="57"/>
      <c r="E813" s="56"/>
      <c r="F813" s="56"/>
      <c r="H813" s="54"/>
    </row>
    <row r="814" spans="4:8" ht="12.75">
      <c r="D814" s="57"/>
      <c r="E814" s="56"/>
      <c r="F814" s="56"/>
      <c r="H814" s="54"/>
    </row>
    <row r="815" spans="4:8" ht="12.75">
      <c r="D815" s="57"/>
      <c r="E815" s="56"/>
      <c r="F815" s="56"/>
      <c r="H815" s="54"/>
    </row>
    <row r="816" spans="4:8" ht="12.75">
      <c r="D816" s="57"/>
      <c r="E816" s="56"/>
      <c r="F816" s="56"/>
      <c r="H816" s="54"/>
    </row>
    <row r="817" spans="4:8" ht="12.75">
      <c r="D817" s="57"/>
      <c r="E817" s="56"/>
      <c r="F817" s="56"/>
      <c r="H817" s="54"/>
    </row>
    <row r="818" spans="4:8" ht="12.75">
      <c r="D818" s="57"/>
      <c r="E818" s="56"/>
      <c r="F818" s="56"/>
      <c r="H818" s="54"/>
    </row>
    <row r="819" spans="4:8" ht="12.75">
      <c r="D819" s="57"/>
      <c r="E819" s="56"/>
      <c r="F819" s="56"/>
      <c r="H819" s="54"/>
    </row>
    <row r="820" spans="4:8" ht="12.75">
      <c r="D820" s="57"/>
      <c r="E820" s="56"/>
      <c r="F820" s="56"/>
      <c r="H820" s="54"/>
    </row>
    <row r="821" spans="4:8" ht="12.75">
      <c r="D821" s="57"/>
      <c r="E821" s="56"/>
      <c r="F821" s="56"/>
      <c r="H821" s="54"/>
    </row>
    <row r="822" spans="4:8" ht="12.75">
      <c r="D822" s="57"/>
      <c r="E822" s="56"/>
      <c r="F822" s="56"/>
      <c r="H822" s="54"/>
    </row>
    <row r="823" spans="4:8" ht="12.75">
      <c r="D823" s="57"/>
      <c r="E823" s="56"/>
      <c r="F823" s="56"/>
      <c r="H823" s="54"/>
    </row>
    <row r="824" spans="4:8" ht="12.75">
      <c r="D824" s="57"/>
      <c r="E824" s="56"/>
      <c r="F824" s="56"/>
      <c r="H824" s="54"/>
    </row>
    <row r="825" spans="4:8" ht="12.75">
      <c r="D825" s="57"/>
      <c r="E825" s="56"/>
      <c r="F825" s="56"/>
      <c r="H825" s="54"/>
    </row>
    <row r="826" spans="4:8" ht="12.75">
      <c r="D826" s="57"/>
      <c r="E826" s="56"/>
      <c r="F826" s="56"/>
      <c r="H826" s="54"/>
    </row>
    <row r="827" spans="4:8" ht="12.75">
      <c r="D827" s="57"/>
      <c r="E827" s="56"/>
      <c r="F827" s="56"/>
      <c r="H827" s="54"/>
    </row>
    <row r="828" spans="4:8" ht="12.75">
      <c r="D828" s="57"/>
      <c r="E828" s="56"/>
      <c r="F828" s="56"/>
      <c r="H828" s="54"/>
    </row>
    <row r="829" spans="4:8" ht="12.75">
      <c r="D829" s="57"/>
      <c r="E829" s="56"/>
      <c r="F829" s="56"/>
      <c r="H829" s="54"/>
    </row>
    <row r="830" spans="4:8" ht="12.75">
      <c r="D830" s="57"/>
      <c r="E830" s="56"/>
      <c r="F830" s="56"/>
      <c r="H830" s="54"/>
    </row>
    <row r="831" spans="4:8" ht="12.75">
      <c r="D831" s="57"/>
      <c r="E831" s="56"/>
      <c r="F831" s="56"/>
      <c r="H831" s="54"/>
    </row>
    <row r="832" spans="4:8" ht="12.75">
      <c r="D832" s="57"/>
      <c r="E832" s="56"/>
      <c r="F832" s="56"/>
      <c r="H832" s="54"/>
    </row>
    <row r="833" spans="4:8" ht="12.75">
      <c r="D833" s="57"/>
      <c r="E833" s="56"/>
      <c r="F833" s="56"/>
      <c r="H833" s="54"/>
    </row>
    <row r="834" spans="4:8" ht="12.75">
      <c r="D834" s="57"/>
      <c r="E834" s="56"/>
      <c r="F834" s="56"/>
      <c r="H834" s="54"/>
    </row>
    <row r="835" spans="4:8" ht="12.75">
      <c r="D835" s="57"/>
      <c r="E835" s="56"/>
      <c r="F835" s="56"/>
      <c r="H835" s="54"/>
    </row>
    <row r="836" spans="4:8" ht="12.75">
      <c r="D836" s="57"/>
      <c r="E836" s="56"/>
      <c r="F836" s="56"/>
      <c r="H836" s="54"/>
    </row>
    <row r="837" spans="4:8" ht="12.75">
      <c r="D837" s="57"/>
      <c r="E837" s="56"/>
      <c r="F837" s="56"/>
      <c r="H837" s="54"/>
    </row>
    <row r="838" spans="4:8" ht="12.75">
      <c r="D838" s="57"/>
      <c r="E838" s="56"/>
      <c r="F838" s="56"/>
      <c r="H838" s="54"/>
    </row>
    <row r="839" spans="4:8" ht="12.75">
      <c r="D839" s="57"/>
      <c r="E839" s="56"/>
      <c r="F839" s="56"/>
      <c r="H839" s="54"/>
    </row>
    <row r="840" spans="4:8" ht="12.75">
      <c r="D840" s="57"/>
      <c r="E840" s="56"/>
      <c r="F840" s="56"/>
      <c r="H840" s="54"/>
    </row>
    <row r="841" spans="4:8" ht="12.75">
      <c r="D841" s="57"/>
      <c r="E841" s="56"/>
      <c r="F841" s="56"/>
      <c r="H841" s="54"/>
    </row>
    <row r="842" spans="4:8" ht="12.75">
      <c r="D842" s="57"/>
      <c r="E842" s="56"/>
      <c r="F842" s="56"/>
      <c r="H842" s="54"/>
    </row>
    <row r="843" spans="4:8" ht="12.75">
      <c r="D843" s="57"/>
      <c r="E843" s="56"/>
      <c r="F843" s="56"/>
      <c r="H843" s="54"/>
    </row>
    <row r="844" spans="4:8" ht="12.75">
      <c r="D844" s="57"/>
      <c r="E844" s="56"/>
      <c r="F844" s="56"/>
      <c r="H844" s="54"/>
    </row>
    <row r="845" spans="4:8" ht="12.75">
      <c r="D845" s="57"/>
      <c r="E845" s="56"/>
      <c r="F845" s="56"/>
      <c r="H845" s="54"/>
    </row>
    <row r="846" spans="4:8" ht="12.75">
      <c r="D846" s="57"/>
      <c r="E846" s="56"/>
      <c r="F846" s="56"/>
      <c r="H846" s="54"/>
    </row>
    <row r="847" spans="4:8" ht="12.75">
      <c r="D847" s="57"/>
      <c r="E847" s="56"/>
      <c r="F847" s="56"/>
      <c r="H847" s="55"/>
    </row>
    <row r="848" spans="4:8" ht="12.75">
      <c r="D848" s="57"/>
      <c r="E848" s="56"/>
      <c r="F848" s="56"/>
      <c r="H848" s="55"/>
    </row>
    <row r="849" spans="4:8" ht="12.75">
      <c r="D849" s="57"/>
      <c r="E849" s="56"/>
      <c r="F849" s="56"/>
      <c r="H849" s="55"/>
    </row>
    <row r="850" spans="4:8" ht="12.75">
      <c r="D850" s="57"/>
      <c r="E850" s="56"/>
      <c r="F850" s="56"/>
      <c r="H850" s="55"/>
    </row>
    <row r="851" spans="4:8" ht="12.75">
      <c r="D851" s="57"/>
      <c r="E851" s="56"/>
      <c r="F851" s="56"/>
      <c r="H851" s="55"/>
    </row>
    <row r="852" spans="4:8" ht="12.75">
      <c r="D852" s="57"/>
      <c r="E852" s="56"/>
      <c r="F852" s="56"/>
      <c r="H852" s="55"/>
    </row>
    <row r="853" spans="4:8" ht="12.75">
      <c r="D853" s="57"/>
      <c r="E853" s="56"/>
      <c r="F853" s="56"/>
      <c r="H853" s="55"/>
    </row>
    <row r="854" spans="4:8" ht="12.75">
      <c r="D854" s="57"/>
      <c r="E854" s="56"/>
      <c r="F854" s="56"/>
      <c r="H854" s="55"/>
    </row>
    <row r="855" spans="4:8" ht="12.75">
      <c r="D855" s="57"/>
      <c r="E855" s="56"/>
      <c r="F855" s="56"/>
      <c r="H855" s="55"/>
    </row>
    <row r="856" spans="4:8" ht="12.75">
      <c r="D856" s="57"/>
      <c r="E856" s="56"/>
      <c r="F856" s="56"/>
      <c r="H856" s="55"/>
    </row>
    <row r="857" spans="4:8" ht="12.75">
      <c r="D857" s="57"/>
      <c r="E857" s="56"/>
      <c r="F857" s="56"/>
      <c r="H857" s="55"/>
    </row>
    <row r="858" spans="4:8" ht="12.75">
      <c r="D858" s="57"/>
      <c r="E858" s="56"/>
      <c r="F858" s="56"/>
      <c r="H858" s="55"/>
    </row>
    <row r="859" spans="4:8" ht="12.75">
      <c r="D859" s="57"/>
      <c r="E859" s="56"/>
      <c r="F859" s="56"/>
      <c r="H859" s="55"/>
    </row>
    <row r="860" spans="4:8" ht="12.75">
      <c r="D860" s="57"/>
      <c r="E860" s="56"/>
      <c r="F860" s="56"/>
      <c r="H860" s="55"/>
    </row>
    <row r="861" spans="4:8" ht="12.75">
      <c r="D861" s="57"/>
      <c r="E861" s="56"/>
      <c r="F861" s="56"/>
      <c r="H861" s="55"/>
    </row>
    <row r="862" spans="4:8" ht="12.75">
      <c r="D862" s="57"/>
      <c r="E862" s="56"/>
      <c r="F862" s="56"/>
      <c r="H862" s="55"/>
    </row>
    <row r="863" spans="4:8" ht="12.75">
      <c r="D863" s="57"/>
      <c r="E863" s="56"/>
      <c r="F863" s="56"/>
      <c r="H863" s="55"/>
    </row>
    <row r="864" spans="4:8" ht="12.75">
      <c r="D864" s="57"/>
      <c r="E864" s="56"/>
      <c r="F864" s="56"/>
      <c r="H864" s="55"/>
    </row>
    <row r="865" spans="4:8" ht="12.75">
      <c r="D865" s="57"/>
      <c r="E865" s="56"/>
      <c r="F865" s="56"/>
      <c r="H865" s="55"/>
    </row>
    <row r="866" spans="4:8" ht="12.75">
      <c r="D866" s="57"/>
      <c r="E866" s="56"/>
      <c r="F866" s="56"/>
      <c r="H866" s="55"/>
    </row>
    <row r="867" spans="4:8" ht="12.75">
      <c r="D867" s="57"/>
      <c r="E867" s="56"/>
      <c r="F867" s="56"/>
      <c r="H867" s="55"/>
    </row>
    <row r="868" spans="4:8" ht="12.75">
      <c r="D868" s="57"/>
      <c r="E868" s="56"/>
      <c r="F868" s="56"/>
      <c r="H868" s="55"/>
    </row>
    <row r="869" spans="4:8" ht="12.75">
      <c r="D869" s="57"/>
      <c r="E869" s="56"/>
      <c r="F869" s="56"/>
      <c r="H869" s="55"/>
    </row>
    <row r="870" spans="4:8" ht="12.75">
      <c r="D870" s="57"/>
      <c r="E870" s="56"/>
      <c r="F870" s="56"/>
      <c r="H870" s="55"/>
    </row>
    <row r="871" spans="4:8" ht="12.75">
      <c r="D871" s="57"/>
      <c r="E871" s="56"/>
      <c r="F871" s="56"/>
      <c r="H871" s="55"/>
    </row>
    <row r="872" spans="4:8" ht="12.75">
      <c r="D872" s="57"/>
      <c r="E872" s="56"/>
      <c r="F872" s="56"/>
      <c r="H872" s="55"/>
    </row>
    <row r="873" spans="4:8" ht="12.75">
      <c r="D873" s="57"/>
      <c r="E873" s="56"/>
      <c r="F873" s="56"/>
      <c r="H873" s="55"/>
    </row>
    <row r="874" spans="4:8" ht="12.75">
      <c r="D874" s="57"/>
      <c r="E874" s="56"/>
      <c r="F874" s="56"/>
      <c r="H874" s="55"/>
    </row>
    <row r="875" spans="4:8" ht="12.75">
      <c r="D875" s="57"/>
      <c r="E875" s="56"/>
      <c r="F875" s="56"/>
      <c r="H875" s="55"/>
    </row>
    <row r="876" spans="4:8" ht="12.75">
      <c r="D876" s="57"/>
      <c r="E876" s="56"/>
      <c r="F876" s="56"/>
      <c r="H876" s="55"/>
    </row>
    <row r="877" spans="4:8" ht="12.75">
      <c r="D877" s="57"/>
      <c r="E877" s="56"/>
      <c r="F877" s="56"/>
      <c r="H877" s="55"/>
    </row>
    <row r="878" spans="4:8" ht="12.75">
      <c r="D878" s="57"/>
      <c r="E878" s="56"/>
      <c r="F878" s="56"/>
      <c r="H878" s="55"/>
    </row>
    <row r="879" spans="4:8" ht="12.75">
      <c r="D879" s="57"/>
      <c r="E879" s="56"/>
      <c r="F879" s="56"/>
      <c r="H879" s="55"/>
    </row>
    <row r="880" spans="4:8" ht="12.75">
      <c r="D880" s="57"/>
      <c r="E880" s="56"/>
      <c r="F880" s="56"/>
      <c r="H880" s="55"/>
    </row>
    <row r="881" spans="4:8" ht="12.75">
      <c r="D881" s="57"/>
      <c r="E881" s="56"/>
      <c r="F881" s="56"/>
      <c r="H881" s="55"/>
    </row>
    <row r="882" spans="4:8" ht="12.75">
      <c r="D882" s="57"/>
      <c r="E882" s="56"/>
      <c r="F882" s="56"/>
      <c r="H882" s="55"/>
    </row>
    <row r="883" spans="4:8" ht="12.75">
      <c r="D883" s="57"/>
      <c r="E883" s="56"/>
      <c r="F883" s="56"/>
      <c r="H883" s="55"/>
    </row>
    <row r="884" spans="4:8" ht="12.75">
      <c r="D884" s="57"/>
      <c r="E884" s="56"/>
      <c r="F884" s="56"/>
      <c r="H884" s="55"/>
    </row>
    <row r="885" spans="4:8" ht="12.75">
      <c r="D885" s="57"/>
      <c r="E885" s="56"/>
      <c r="F885" s="56"/>
      <c r="H885" s="55"/>
    </row>
    <row r="886" spans="4:8" ht="12.75">
      <c r="D886" s="57"/>
      <c r="E886" s="56"/>
      <c r="F886" s="56"/>
      <c r="H886" s="55"/>
    </row>
    <row r="887" spans="4:8" ht="12.75">
      <c r="D887" s="57"/>
      <c r="E887" s="56"/>
      <c r="F887" s="56"/>
      <c r="H887" s="55"/>
    </row>
    <row r="888" spans="4:8" ht="12.75">
      <c r="D888" s="57"/>
      <c r="E888" s="56"/>
      <c r="F888" s="56"/>
      <c r="H888" s="55"/>
    </row>
    <row r="889" spans="4:8" ht="12.75">
      <c r="D889" s="57"/>
      <c r="E889" s="56"/>
      <c r="F889" s="56"/>
      <c r="H889" s="55"/>
    </row>
    <row r="890" spans="4:8" ht="12.75">
      <c r="D890" s="57"/>
      <c r="E890" s="56"/>
      <c r="F890" s="56"/>
      <c r="H890" s="55"/>
    </row>
    <row r="891" spans="4:8" ht="12.75">
      <c r="D891" s="57"/>
      <c r="E891" s="56"/>
      <c r="F891" s="56"/>
      <c r="H891" s="55"/>
    </row>
    <row r="892" spans="4:8" ht="12.75">
      <c r="D892" s="57"/>
      <c r="E892" s="56"/>
      <c r="F892" s="56"/>
      <c r="H892" s="55"/>
    </row>
    <row r="893" spans="4:8" ht="12.75">
      <c r="D893" s="57"/>
      <c r="E893" s="56"/>
      <c r="F893" s="56"/>
      <c r="H893" s="55"/>
    </row>
    <row r="894" spans="4:8" ht="12.75">
      <c r="D894" s="57"/>
      <c r="E894" s="56"/>
      <c r="F894" s="56"/>
      <c r="H894" s="55"/>
    </row>
    <row r="895" spans="4:8" ht="12.75">
      <c r="D895" s="57"/>
      <c r="E895" s="56"/>
      <c r="F895" s="56"/>
      <c r="H895" s="55"/>
    </row>
    <row r="896" spans="4:8" ht="12.75">
      <c r="D896" s="57"/>
      <c r="E896" s="56"/>
      <c r="F896" s="56"/>
      <c r="H896" s="55"/>
    </row>
    <row r="897" spans="4:8" ht="12.75">
      <c r="D897" s="57"/>
      <c r="E897" s="56"/>
      <c r="F897" s="56"/>
      <c r="H897" s="55"/>
    </row>
    <row r="898" spans="4:8" ht="12.75">
      <c r="D898" s="57"/>
      <c r="E898" s="56"/>
      <c r="F898" s="56"/>
      <c r="H898" s="55"/>
    </row>
    <row r="899" spans="4:8" ht="12.75">
      <c r="D899" s="57"/>
      <c r="E899" s="56"/>
      <c r="F899" s="56"/>
      <c r="H899" s="55"/>
    </row>
    <row r="900" spans="4:8" ht="12.75">
      <c r="D900" s="57"/>
      <c r="E900" s="56"/>
      <c r="F900" s="56"/>
      <c r="H900" s="55"/>
    </row>
    <row r="901" spans="4:8" ht="12.75">
      <c r="D901" s="57"/>
      <c r="E901" s="56"/>
      <c r="F901" s="56"/>
      <c r="H901" s="55"/>
    </row>
    <row r="902" spans="4:8" ht="12.75">
      <c r="D902" s="57"/>
      <c r="E902" s="56"/>
      <c r="F902" s="56"/>
      <c r="H902" s="55"/>
    </row>
    <row r="903" spans="4:8" ht="12.75">
      <c r="D903" s="57"/>
      <c r="E903" s="56"/>
      <c r="F903" s="56"/>
      <c r="H903" s="55"/>
    </row>
    <row r="904" spans="4:8" ht="12.75">
      <c r="D904" s="57"/>
      <c r="E904" s="56"/>
      <c r="F904" s="56"/>
      <c r="H904" s="55"/>
    </row>
    <row r="905" spans="4:8" ht="12.75">
      <c r="D905" s="57"/>
      <c r="E905" s="56"/>
      <c r="F905" s="56"/>
      <c r="H905" s="55"/>
    </row>
    <row r="906" spans="4:8" ht="12.75">
      <c r="D906" s="57"/>
      <c r="E906" s="56"/>
      <c r="F906" s="56"/>
      <c r="H906" s="55"/>
    </row>
    <row r="907" spans="4:8" ht="12.75">
      <c r="D907" s="57"/>
      <c r="E907" s="56"/>
      <c r="F907" s="56"/>
      <c r="H907" s="55"/>
    </row>
    <row r="908" spans="4:8" ht="12.75">
      <c r="D908" s="57"/>
      <c r="E908" s="56"/>
      <c r="F908" s="56"/>
      <c r="H908" s="55"/>
    </row>
    <row r="909" spans="4:8" ht="12.75">
      <c r="D909" s="57"/>
      <c r="E909" s="56"/>
      <c r="F909" s="56"/>
      <c r="H909" s="55"/>
    </row>
    <row r="910" spans="4:8" ht="12.75">
      <c r="D910" s="57"/>
      <c r="E910" s="56"/>
      <c r="F910" s="56"/>
      <c r="H910" s="55"/>
    </row>
    <row r="911" spans="4:8" ht="12.75">
      <c r="D911" s="57"/>
      <c r="E911" s="56"/>
      <c r="F911" s="56"/>
      <c r="H911" s="55"/>
    </row>
    <row r="912" spans="4:8" ht="12.75">
      <c r="D912" s="57"/>
      <c r="E912" s="56"/>
      <c r="F912" s="56"/>
      <c r="H912" s="55"/>
    </row>
    <row r="913" spans="4:8" ht="12.75">
      <c r="D913" s="57"/>
      <c r="E913" s="56"/>
      <c r="F913" s="56"/>
      <c r="H913" s="55"/>
    </row>
    <row r="914" spans="4:8" ht="12.75">
      <c r="D914" s="57"/>
      <c r="E914" s="56"/>
      <c r="F914" s="56"/>
      <c r="H914" s="55"/>
    </row>
    <row r="915" spans="4:8" ht="12.75">
      <c r="D915" s="57"/>
      <c r="E915" s="56"/>
      <c r="F915" s="56"/>
      <c r="H915" s="55"/>
    </row>
    <row r="916" spans="4:8" ht="12.75">
      <c r="D916" s="57"/>
      <c r="E916" s="56"/>
      <c r="F916" s="56"/>
      <c r="H916" s="55"/>
    </row>
    <row r="917" spans="4:8" ht="12.75">
      <c r="D917" s="57"/>
      <c r="E917" s="56"/>
      <c r="F917" s="56"/>
      <c r="H917" s="55"/>
    </row>
    <row r="918" spans="4:8" ht="12.75">
      <c r="D918" s="57"/>
      <c r="E918" s="56"/>
      <c r="F918" s="56"/>
      <c r="H918" s="55"/>
    </row>
    <row r="919" spans="4:8" ht="12.75">
      <c r="D919" s="57"/>
      <c r="E919" s="56"/>
      <c r="F919" s="56"/>
      <c r="H919" s="55"/>
    </row>
    <row r="920" spans="4:8" ht="12.75">
      <c r="D920" s="57"/>
      <c r="E920" s="56"/>
      <c r="F920" s="56"/>
      <c r="H920" s="55"/>
    </row>
    <row r="921" spans="4:8" ht="12.75">
      <c r="D921" s="57"/>
      <c r="E921" s="56"/>
      <c r="F921" s="56"/>
      <c r="H921" s="55"/>
    </row>
    <row r="922" spans="4:8" ht="12.75">
      <c r="D922" s="57"/>
      <c r="E922" s="56"/>
      <c r="F922" s="56"/>
      <c r="H922" s="55"/>
    </row>
    <row r="923" spans="4:8" ht="12.75">
      <c r="D923" s="57"/>
      <c r="E923" s="56"/>
      <c r="F923" s="56"/>
      <c r="H923" s="55"/>
    </row>
    <row r="924" spans="4:8" ht="12.75">
      <c r="D924" s="57"/>
      <c r="E924" s="56"/>
      <c r="F924" s="56"/>
      <c r="H924" s="55"/>
    </row>
    <row r="925" spans="4:8" ht="12.75">
      <c r="D925" s="57"/>
      <c r="E925" s="56"/>
      <c r="F925" s="56"/>
      <c r="H925" s="55"/>
    </row>
    <row r="926" spans="4:8" ht="12.75">
      <c r="D926" s="57"/>
      <c r="E926" s="56"/>
      <c r="F926" s="56"/>
      <c r="H926" s="55"/>
    </row>
    <row r="927" spans="4:8" ht="12.75">
      <c r="D927" s="57"/>
      <c r="E927" s="56"/>
      <c r="F927" s="56"/>
      <c r="H927" s="55"/>
    </row>
    <row r="928" spans="4:8" ht="12.75">
      <c r="D928" s="57"/>
      <c r="E928" s="56"/>
      <c r="F928" s="56"/>
      <c r="H928" s="55"/>
    </row>
    <row r="929" spans="4:8" ht="12.75">
      <c r="D929" s="57"/>
      <c r="E929" s="56"/>
      <c r="F929" s="56"/>
      <c r="H929" s="55"/>
    </row>
    <row r="930" spans="4:8" ht="12.75">
      <c r="D930" s="57"/>
      <c r="E930" s="56"/>
      <c r="F930" s="56"/>
      <c r="H930" s="55"/>
    </row>
    <row r="931" spans="4:8" ht="12.75">
      <c r="D931" s="57"/>
      <c r="E931" s="56"/>
      <c r="F931" s="56"/>
      <c r="H931" s="55"/>
    </row>
    <row r="932" spans="4:8" ht="12.75">
      <c r="D932" s="57"/>
      <c r="E932" s="56"/>
      <c r="F932" s="56"/>
      <c r="H932" s="55"/>
    </row>
    <row r="933" spans="4:8" ht="12.75">
      <c r="D933" s="57"/>
      <c r="E933" s="56"/>
      <c r="F933" s="56"/>
      <c r="H933" s="55"/>
    </row>
    <row r="934" spans="4:8" ht="12.75">
      <c r="D934" s="57"/>
      <c r="E934" s="56"/>
      <c r="F934" s="56"/>
      <c r="H934" s="55"/>
    </row>
    <row r="935" spans="4:8" ht="12.75">
      <c r="D935" s="57"/>
      <c r="E935" s="56"/>
      <c r="F935" s="56"/>
      <c r="H935" s="55"/>
    </row>
    <row r="936" spans="4:8" ht="12.75">
      <c r="D936" s="57"/>
      <c r="E936" s="56"/>
      <c r="F936" s="56"/>
      <c r="H936" s="55"/>
    </row>
    <row r="937" spans="4:8" ht="12.75">
      <c r="D937" s="57"/>
      <c r="E937" s="56"/>
      <c r="F937" s="56"/>
      <c r="H937" s="55"/>
    </row>
    <row r="938" spans="4:8" ht="12.75">
      <c r="D938" s="57"/>
      <c r="E938" s="56"/>
      <c r="F938" s="56"/>
      <c r="H938" s="55"/>
    </row>
    <row r="939" spans="4:8" ht="12.75">
      <c r="D939" s="57"/>
      <c r="E939" s="56"/>
      <c r="F939" s="56"/>
      <c r="H939" s="55"/>
    </row>
    <row r="940" spans="4:8" ht="12.75">
      <c r="D940" s="57"/>
      <c r="E940" s="56"/>
      <c r="F940" s="56"/>
      <c r="H940" s="55"/>
    </row>
    <row r="941" spans="4:8" ht="12.75">
      <c r="D941" s="57"/>
      <c r="E941" s="56"/>
      <c r="F941" s="56"/>
      <c r="H941" s="55"/>
    </row>
    <row r="942" spans="4:8" ht="12.75">
      <c r="D942" s="57"/>
      <c r="E942" s="56"/>
      <c r="F942" s="56"/>
      <c r="H942" s="55"/>
    </row>
    <row r="943" spans="4:8" ht="12.75">
      <c r="D943" s="57"/>
      <c r="E943" s="56"/>
      <c r="F943" s="56"/>
      <c r="H943" s="55"/>
    </row>
    <row r="944" spans="4:8" ht="12.75">
      <c r="D944" s="57"/>
      <c r="E944" s="56"/>
      <c r="F944" s="56"/>
      <c r="H944" s="55"/>
    </row>
    <row r="945" spans="4:8" ht="12.75">
      <c r="D945" s="57"/>
      <c r="E945" s="56"/>
      <c r="F945" s="56"/>
      <c r="H945" s="55"/>
    </row>
    <row r="946" spans="4:8" ht="12.75">
      <c r="D946" s="57"/>
      <c r="E946" s="56"/>
      <c r="F946" s="56"/>
      <c r="H946" s="55"/>
    </row>
    <row r="947" spans="4:8" ht="12.75">
      <c r="D947" s="57"/>
      <c r="E947" s="56"/>
      <c r="F947" s="56"/>
      <c r="H947" s="55"/>
    </row>
    <row r="948" spans="4:8" ht="12.75">
      <c r="D948" s="57"/>
      <c r="E948" s="56"/>
      <c r="F948" s="56"/>
      <c r="H948" s="55"/>
    </row>
    <row r="949" spans="4:8" ht="12.75">
      <c r="D949" s="57"/>
      <c r="E949" s="56"/>
      <c r="F949" s="56"/>
      <c r="H949" s="55"/>
    </row>
    <row r="950" spans="4:8" ht="12.75">
      <c r="D950" s="57"/>
      <c r="E950" s="56"/>
      <c r="F950" s="56"/>
      <c r="H950" s="55"/>
    </row>
    <row r="951" spans="4:8" ht="12.75">
      <c r="D951" s="57"/>
      <c r="E951" s="56"/>
      <c r="F951" s="56"/>
      <c r="H951" s="55"/>
    </row>
    <row r="952" spans="4:8" ht="12.75">
      <c r="D952" s="57"/>
      <c r="E952" s="56"/>
      <c r="F952" s="56"/>
      <c r="H952" s="55"/>
    </row>
    <row r="953" spans="4:8" ht="12.75">
      <c r="D953" s="57"/>
      <c r="E953" s="56"/>
      <c r="F953" s="56"/>
      <c r="H953" s="55"/>
    </row>
    <row r="954" spans="4:8" ht="12.75">
      <c r="D954" s="57"/>
      <c r="E954" s="56"/>
      <c r="F954" s="56"/>
      <c r="H954" s="55"/>
    </row>
    <row r="955" spans="4:8" ht="12.75">
      <c r="D955" s="57"/>
      <c r="E955" s="56"/>
      <c r="F955" s="56"/>
      <c r="H955" s="55"/>
    </row>
    <row r="956" spans="4:8" ht="12.75">
      <c r="D956" s="57"/>
      <c r="E956" s="56"/>
      <c r="F956" s="56"/>
      <c r="H956" s="55"/>
    </row>
    <row r="957" spans="4:8" ht="12.75">
      <c r="D957" s="57"/>
      <c r="E957" s="56"/>
      <c r="F957" s="56"/>
      <c r="H957" s="55"/>
    </row>
    <row r="958" spans="4:8" ht="12.75">
      <c r="D958" s="57"/>
      <c r="E958" s="56"/>
      <c r="F958" s="56"/>
      <c r="H958" s="55"/>
    </row>
    <row r="959" spans="4:8" ht="12.75">
      <c r="D959" s="57"/>
      <c r="E959" s="56"/>
      <c r="F959" s="56"/>
      <c r="H959" s="55"/>
    </row>
    <row r="960" spans="4:8" ht="12.75">
      <c r="D960" s="57"/>
      <c r="E960" s="56"/>
      <c r="F960" s="56"/>
      <c r="H960" s="55"/>
    </row>
    <row r="961" spans="4:8" ht="12.75">
      <c r="D961" s="57"/>
      <c r="E961" s="56"/>
      <c r="F961" s="56"/>
      <c r="H961" s="55"/>
    </row>
    <row r="962" spans="4:8" ht="12.75">
      <c r="D962" s="57"/>
      <c r="E962" s="56"/>
      <c r="F962" s="56"/>
      <c r="H962" s="55"/>
    </row>
    <row r="963" spans="4:8" ht="12.75">
      <c r="D963" s="57"/>
      <c r="E963" s="56"/>
      <c r="F963" s="56"/>
      <c r="H963" s="55"/>
    </row>
    <row r="964" spans="4:8" ht="12.75">
      <c r="D964" s="57"/>
      <c r="E964" s="56"/>
      <c r="F964" s="56"/>
      <c r="H964" s="55"/>
    </row>
    <row r="965" spans="4:8" ht="12.75">
      <c r="D965" s="57"/>
      <c r="E965" s="56"/>
      <c r="F965" s="56"/>
      <c r="H965" s="55"/>
    </row>
    <row r="966" spans="4:8" ht="12.75">
      <c r="D966" s="57"/>
      <c r="E966" s="56"/>
      <c r="F966" s="56"/>
      <c r="H966" s="55"/>
    </row>
    <row r="967" spans="4:8" ht="12.75">
      <c r="D967" s="57"/>
      <c r="E967" s="56"/>
      <c r="F967" s="56"/>
      <c r="H967" s="55"/>
    </row>
    <row r="968" spans="4:8" ht="12.75">
      <c r="D968" s="57"/>
      <c r="E968" s="56"/>
      <c r="F968" s="56"/>
      <c r="H968" s="55"/>
    </row>
    <row r="969" spans="4:8" ht="12.75">
      <c r="D969" s="57"/>
      <c r="E969" s="56"/>
      <c r="F969" s="56"/>
      <c r="H969" s="55"/>
    </row>
    <row r="970" spans="4:8" ht="12.75">
      <c r="D970" s="57"/>
      <c r="E970" s="56"/>
      <c r="F970" s="56"/>
      <c r="H970" s="55"/>
    </row>
    <row r="971" spans="4:8" ht="12.75">
      <c r="D971" s="57"/>
      <c r="E971" s="56"/>
      <c r="F971" s="56"/>
      <c r="H971" s="55"/>
    </row>
    <row r="972" spans="4:8" ht="12.75">
      <c r="D972" s="57"/>
      <c r="E972" s="56"/>
      <c r="F972" s="56"/>
      <c r="H972" s="55"/>
    </row>
    <row r="973" spans="4:8" ht="12.75">
      <c r="D973" s="57"/>
      <c r="E973" s="56"/>
      <c r="F973" s="56"/>
      <c r="H973" s="55"/>
    </row>
    <row r="974" spans="4:8" ht="12.75">
      <c r="D974" s="57"/>
      <c r="E974" s="56"/>
      <c r="F974" s="56"/>
      <c r="H974" s="55"/>
    </row>
    <row r="975" spans="4:8" ht="12.75">
      <c r="D975" s="57"/>
      <c r="E975" s="56"/>
      <c r="F975" s="56"/>
      <c r="H975" s="55"/>
    </row>
    <row r="976" spans="4:8" ht="12.75">
      <c r="D976" s="57"/>
      <c r="E976" s="56"/>
      <c r="F976" s="56"/>
      <c r="H976" s="55"/>
    </row>
    <row r="977" spans="4:8" ht="12.75">
      <c r="D977" s="57"/>
      <c r="E977" s="56"/>
      <c r="F977" s="56"/>
      <c r="H977" s="55"/>
    </row>
    <row r="978" spans="4:8" ht="12.75">
      <c r="D978" s="57"/>
      <c r="E978" s="56"/>
      <c r="F978" s="56"/>
      <c r="H978" s="55"/>
    </row>
    <row r="979" spans="4:8" ht="12.75">
      <c r="D979" s="57"/>
      <c r="E979" s="56"/>
      <c r="F979" s="56"/>
      <c r="H979" s="55"/>
    </row>
    <row r="980" spans="4:8" ht="12.75">
      <c r="D980" s="57"/>
      <c r="E980" s="56"/>
      <c r="F980" s="56"/>
      <c r="H980" s="55"/>
    </row>
    <row r="981" spans="4:8" ht="12.75">
      <c r="D981" s="57"/>
      <c r="E981" s="56"/>
      <c r="F981" s="56"/>
      <c r="H981" s="55"/>
    </row>
    <row r="982" spans="4:8" ht="12.75">
      <c r="D982" s="57"/>
      <c r="E982" s="56"/>
      <c r="F982" s="56"/>
      <c r="H982" s="55"/>
    </row>
    <row r="983" spans="4:8" ht="12.75">
      <c r="D983" s="57"/>
      <c r="E983" s="56"/>
      <c r="F983" s="56"/>
      <c r="H983" s="55"/>
    </row>
    <row r="984" spans="4:8" ht="12.75">
      <c r="D984" s="57"/>
      <c r="E984" s="56"/>
      <c r="F984" s="56"/>
      <c r="H984" s="55"/>
    </row>
    <row r="985" spans="4:8" ht="12.75">
      <c r="D985" s="57"/>
      <c r="E985" s="56"/>
      <c r="F985" s="56"/>
      <c r="H985" s="55"/>
    </row>
    <row r="986" spans="4:8" ht="12.75">
      <c r="D986" s="57"/>
      <c r="E986" s="56"/>
      <c r="F986" s="56"/>
      <c r="H986" s="55"/>
    </row>
    <row r="987" spans="4:8" ht="12.75">
      <c r="D987" s="57"/>
      <c r="E987" s="56"/>
      <c r="F987" s="56"/>
      <c r="H987" s="55"/>
    </row>
    <row r="988" spans="4:8" ht="12.75">
      <c r="D988" s="57"/>
      <c r="E988" s="56"/>
      <c r="F988" s="56"/>
      <c r="H988" s="55"/>
    </row>
    <row r="989" spans="4:8" ht="12.75">
      <c r="D989" s="57"/>
      <c r="E989" s="56"/>
      <c r="F989" s="56"/>
      <c r="H989" s="55"/>
    </row>
    <row r="990" spans="4:8" ht="12.75">
      <c r="D990" s="57"/>
      <c r="E990" s="56"/>
      <c r="F990" s="56"/>
      <c r="H990" s="55"/>
    </row>
    <row r="991" spans="4:8" ht="12.75">
      <c r="D991" s="57"/>
      <c r="E991" s="56"/>
      <c r="F991" s="56"/>
      <c r="H991" s="55"/>
    </row>
    <row r="992" spans="4:8" ht="12.75">
      <c r="D992" s="57"/>
      <c r="E992" s="56"/>
      <c r="F992" s="56"/>
      <c r="H992" s="55"/>
    </row>
    <row r="993" spans="4:8" ht="12.75">
      <c r="D993" s="57"/>
      <c r="E993" s="56"/>
      <c r="F993" s="56"/>
      <c r="H993" s="55"/>
    </row>
    <row r="994" spans="4:8" ht="12.75">
      <c r="D994" s="57"/>
      <c r="E994" s="56"/>
      <c r="F994" s="56"/>
      <c r="H994" s="55"/>
    </row>
    <row r="995" spans="4:8" ht="12.75">
      <c r="D995" s="57"/>
      <c r="E995" s="56"/>
      <c r="F995" s="56"/>
      <c r="H995" s="55"/>
    </row>
    <row r="996" spans="4:8" ht="12.75">
      <c r="D996" s="57"/>
      <c r="E996" s="56"/>
      <c r="F996" s="56"/>
      <c r="H996" s="55"/>
    </row>
    <row r="997" spans="4:8" ht="12.75">
      <c r="D997" s="57"/>
      <c r="E997" s="56"/>
      <c r="F997" s="56"/>
      <c r="H997" s="55"/>
    </row>
    <row r="998" spans="4:8" ht="12.75">
      <c r="D998" s="57"/>
      <c r="E998" s="56"/>
      <c r="F998" s="56"/>
      <c r="H998" s="55"/>
    </row>
    <row r="999" spans="4:8" ht="12.75">
      <c r="D999" s="57"/>
      <c r="E999" s="56"/>
      <c r="F999" s="56"/>
      <c r="H999" s="55"/>
    </row>
    <row r="1000" spans="4:8" ht="12.75">
      <c r="D1000" s="57"/>
      <c r="E1000" s="56"/>
      <c r="F1000" s="56"/>
      <c r="H1000" s="55"/>
    </row>
    <row r="1001" spans="4:8" ht="12.75">
      <c r="D1001" s="57"/>
      <c r="E1001" s="56"/>
      <c r="F1001" s="56"/>
      <c r="H1001" s="55"/>
    </row>
    <row r="1002" spans="4:8" ht="12.75">
      <c r="D1002" s="57"/>
      <c r="E1002" s="56"/>
      <c r="F1002" s="56"/>
      <c r="H1002" s="55"/>
    </row>
    <row r="1003" spans="4:8" ht="12.75">
      <c r="D1003" s="57"/>
      <c r="E1003" s="56"/>
      <c r="F1003" s="56"/>
      <c r="H1003" s="55"/>
    </row>
    <row r="1004" spans="4:8" ht="12.75">
      <c r="D1004" s="57"/>
      <c r="E1004" s="56"/>
      <c r="F1004" s="56"/>
      <c r="H1004" s="55"/>
    </row>
    <row r="1005" spans="4:8" ht="12.75">
      <c r="D1005" s="57"/>
      <c r="E1005" s="56"/>
      <c r="F1005" s="56"/>
      <c r="H1005" s="55"/>
    </row>
    <row r="1006" spans="4:8" ht="12.75">
      <c r="D1006" s="57"/>
      <c r="E1006" s="56"/>
      <c r="F1006" s="56"/>
      <c r="H1006" s="55"/>
    </row>
    <row r="1007" spans="4:8" ht="12.75">
      <c r="D1007" s="57"/>
      <c r="E1007" s="56"/>
      <c r="F1007" s="56"/>
      <c r="H1007" s="55"/>
    </row>
    <row r="1008" spans="4:8" ht="12.75">
      <c r="D1008" s="57"/>
      <c r="E1008" s="56"/>
      <c r="F1008" s="56"/>
      <c r="H1008" s="55"/>
    </row>
    <row r="1009" spans="4:8" ht="12.75">
      <c r="D1009" s="57"/>
      <c r="E1009" s="56"/>
      <c r="F1009" s="56"/>
      <c r="H1009" s="55"/>
    </row>
    <row r="1010" spans="4:8" ht="12.75">
      <c r="D1010" s="57"/>
      <c r="E1010" s="56"/>
      <c r="F1010" s="56"/>
      <c r="H1010" s="55"/>
    </row>
    <row r="1011" spans="4:8" ht="12.75">
      <c r="D1011" s="57"/>
      <c r="E1011" s="56"/>
      <c r="F1011" s="56"/>
      <c r="H1011" s="55"/>
    </row>
    <row r="1012" spans="4:8" ht="12.75">
      <c r="D1012" s="57"/>
      <c r="E1012" s="56"/>
      <c r="F1012" s="56"/>
      <c r="H1012" s="55"/>
    </row>
    <row r="1013" spans="4:8" ht="12.75">
      <c r="D1013" s="57"/>
      <c r="E1013" s="56"/>
      <c r="F1013" s="56"/>
      <c r="H1013" s="55"/>
    </row>
    <row r="1014" spans="4:8" ht="12.75">
      <c r="D1014" s="57"/>
      <c r="E1014" s="56"/>
      <c r="F1014" s="56"/>
      <c r="H1014" s="55"/>
    </row>
    <row r="1015" spans="4:8" ht="12.75">
      <c r="D1015" s="57"/>
      <c r="E1015" s="56"/>
      <c r="F1015" s="56"/>
      <c r="H1015" s="55"/>
    </row>
    <row r="1016" spans="4:8" ht="12.75">
      <c r="D1016" s="57"/>
      <c r="E1016" s="56"/>
      <c r="F1016" s="56"/>
      <c r="H1016" s="55"/>
    </row>
    <row r="1017" spans="4:8" ht="12.75">
      <c r="D1017" s="57"/>
      <c r="E1017" s="56"/>
      <c r="F1017" s="56"/>
      <c r="H1017" s="55"/>
    </row>
    <row r="1018" spans="4:8" ht="12.75">
      <c r="D1018" s="57"/>
      <c r="E1018" s="56"/>
      <c r="F1018" s="56"/>
      <c r="H1018" s="55"/>
    </row>
    <row r="1019" spans="4:8" ht="12.75">
      <c r="D1019" s="57"/>
      <c r="E1019" s="56"/>
      <c r="F1019" s="56"/>
      <c r="H1019" s="55"/>
    </row>
    <row r="1020" spans="4:8" ht="12.75">
      <c r="D1020" s="57"/>
      <c r="E1020" s="56"/>
      <c r="F1020" s="56"/>
      <c r="H1020" s="55"/>
    </row>
    <row r="1021" spans="4:8" ht="12.75">
      <c r="D1021" s="57"/>
      <c r="E1021" s="56"/>
      <c r="F1021" s="56"/>
      <c r="H1021" s="55"/>
    </row>
    <row r="1022" spans="4:8" ht="12.75">
      <c r="D1022" s="57"/>
      <c r="E1022" s="56"/>
      <c r="F1022" s="56"/>
      <c r="H1022" s="55"/>
    </row>
    <row r="1023" spans="4:8" ht="12.75">
      <c r="D1023" s="57"/>
      <c r="E1023" s="56"/>
      <c r="F1023" s="56"/>
      <c r="H1023" s="55"/>
    </row>
    <row r="1024" spans="4:8" ht="12.75">
      <c r="D1024" s="57"/>
      <c r="E1024" s="56"/>
      <c r="F1024" s="56"/>
      <c r="H1024" s="55"/>
    </row>
    <row r="1025" spans="4:8" ht="12.75">
      <c r="D1025" s="57"/>
      <c r="E1025" s="56"/>
      <c r="F1025" s="56"/>
      <c r="H1025" s="55"/>
    </row>
    <row r="1026" spans="4:8" ht="12.75">
      <c r="D1026" s="57"/>
      <c r="E1026" s="56"/>
      <c r="F1026" s="56"/>
      <c r="H1026" s="55"/>
    </row>
    <row r="1027" spans="4:8" ht="12.75">
      <c r="D1027" s="57"/>
      <c r="E1027" s="56"/>
      <c r="F1027" s="56"/>
      <c r="H1027" s="55"/>
    </row>
    <row r="1028" spans="4:8" ht="12.75">
      <c r="D1028" s="57"/>
      <c r="E1028" s="56"/>
      <c r="F1028" s="56"/>
      <c r="H1028" s="55"/>
    </row>
    <row r="1029" spans="4:8" ht="12.75">
      <c r="D1029" s="57"/>
      <c r="E1029" s="56"/>
      <c r="F1029" s="56"/>
      <c r="H1029" s="55"/>
    </row>
    <row r="1030" spans="4:8" ht="12.75">
      <c r="D1030" s="57"/>
      <c r="E1030" s="56"/>
      <c r="F1030" s="56"/>
      <c r="H1030" s="55"/>
    </row>
    <row r="1031" spans="4:8" ht="12.75">
      <c r="D1031" s="57"/>
      <c r="E1031" s="56"/>
      <c r="F1031" s="56"/>
      <c r="H1031" s="55"/>
    </row>
    <row r="1032" spans="4:8" ht="12.75">
      <c r="D1032" s="57"/>
      <c r="E1032" s="56"/>
      <c r="F1032" s="56"/>
      <c r="H1032" s="55"/>
    </row>
    <row r="1033" spans="4:8" ht="12.75">
      <c r="D1033" s="57"/>
      <c r="E1033" s="56"/>
      <c r="F1033" s="56"/>
      <c r="H1033" s="55"/>
    </row>
    <row r="1034" spans="4:8" ht="12.75">
      <c r="D1034" s="57"/>
      <c r="E1034" s="56"/>
      <c r="F1034" s="56"/>
      <c r="H1034" s="55"/>
    </row>
    <row r="1035" spans="4:8" ht="12.75">
      <c r="D1035" s="57"/>
      <c r="E1035" s="56"/>
      <c r="F1035" s="56"/>
      <c r="H1035" s="55"/>
    </row>
    <row r="1036" spans="4:8" ht="12.75">
      <c r="D1036" s="57"/>
      <c r="E1036" s="56"/>
      <c r="F1036" s="56"/>
      <c r="H1036" s="55"/>
    </row>
    <row r="1037" spans="4:8" ht="12.75">
      <c r="D1037" s="57"/>
      <c r="E1037" s="56"/>
      <c r="F1037" s="56"/>
      <c r="H1037" s="55"/>
    </row>
    <row r="1038" spans="4:8" ht="12.75">
      <c r="D1038" s="57"/>
      <c r="E1038" s="56"/>
      <c r="F1038" s="56"/>
      <c r="H1038" s="55"/>
    </row>
    <row r="1039" spans="4:8" ht="12.75">
      <c r="D1039" s="57"/>
      <c r="E1039" s="56"/>
      <c r="F1039" s="56"/>
      <c r="H1039" s="55"/>
    </row>
    <row r="1040" spans="4:8" ht="12.75">
      <c r="D1040" s="57"/>
      <c r="E1040" s="56"/>
      <c r="F1040" s="56"/>
      <c r="H1040" s="55"/>
    </row>
    <row r="1041" spans="4:8" ht="12.75">
      <c r="D1041" s="57"/>
      <c r="E1041" s="56"/>
      <c r="F1041" s="56"/>
      <c r="H1041" s="55"/>
    </row>
    <row r="1042" spans="4:8" ht="12.75">
      <c r="D1042" s="57"/>
      <c r="E1042" s="56"/>
      <c r="F1042" s="56"/>
      <c r="H1042" s="55"/>
    </row>
    <row r="1043" spans="4:8" ht="12.75">
      <c r="D1043" s="57"/>
      <c r="E1043" s="56"/>
      <c r="F1043" s="56"/>
      <c r="H1043" s="55"/>
    </row>
    <row r="1044" spans="4:8" ht="12.75">
      <c r="D1044" s="57"/>
      <c r="E1044" s="56"/>
      <c r="F1044" s="56"/>
      <c r="H1044" s="55"/>
    </row>
    <row r="1045" spans="4:8" ht="12.75">
      <c r="D1045" s="57"/>
      <c r="E1045" s="56"/>
      <c r="F1045" s="56"/>
      <c r="H1045" s="55"/>
    </row>
    <row r="1046" spans="4:8" ht="12.75">
      <c r="D1046" s="57"/>
      <c r="E1046" s="56"/>
      <c r="F1046" s="56"/>
      <c r="H1046" s="55"/>
    </row>
    <row r="1047" spans="4:8" ht="12.75">
      <c r="D1047" s="57"/>
      <c r="E1047" s="56"/>
      <c r="F1047" s="56"/>
      <c r="H1047" s="55"/>
    </row>
    <row r="1048" spans="4:8" ht="12.75">
      <c r="D1048" s="57"/>
      <c r="E1048" s="56"/>
      <c r="F1048" s="56"/>
      <c r="H1048" s="55"/>
    </row>
    <row r="1049" spans="4:8" ht="12.75">
      <c r="D1049" s="57"/>
      <c r="E1049" s="56"/>
      <c r="F1049" s="56"/>
      <c r="H1049" s="55"/>
    </row>
    <row r="1050" spans="4:8" ht="12.75">
      <c r="D1050" s="57"/>
      <c r="E1050" s="56"/>
      <c r="F1050" s="56"/>
      <c r="H1050" s="55"/>
    </row>
    <row r="1051" spans="4:8" ht="12.75">
      <c r="D1051" s="57"/>
      <c r="E1051" s="56"/>
      <c r="F1051" s="56"/>
      <c r="H1051" s="55"/>
    </row>
    <row r="1052" spans="4:8" ht="12.75">
      <c r="D1052" s="57"/>
      <c r="E1052" s="56"/>
      <c r="F1052" s="56"/>
      <c r="H1052" s="55"/>
    </row>
    <row r="1053" spans="4:8" ht="12.75">
      <c r="D1053" s="57"/>
      <c r="E1053" s="56"/>
      <c r="F1053" s="56"/>
      <c r="H1053" s="55"/>
    </row>
    <row r="1054" spans="4:8" ht="12.75">
      <c r="D1054" s="57"/>
      <c r="E1054" s="56"/>
      <c r="F1054" s="56"/>
      <c r="H1054" s="55"/>
    </row>
    <row r="1055" spans="4:8" ht="12.75">
      <c r="D1055" s="57"/>
      <c r="E1055" s="56"/>
      <c r="F1055" s="56"/>
      <c r="H1055" s="55"/>
    </row>
    <row r="1056" spans="4:8" ht="12.75">
      <c r="D1056" s="57"/>
      <c r="E1056" s="56"/>
      <c r="F1056" s="56"/>
      <c r="H1056" s="55"/>
    </row>
    <row r="1057" spans="4:8" ht="12.75">
      <c r="D1057" s="57"/>
      <c r="E1057" s="56"/>
      <c r="F1057" s="56"/>
      <c r="H1057" s="55"/>
    </row>
    <row r="1058" spans="4:8" ht="12.75">
      <c r="D1058" s="57"/>
      <c r="E1058" s="56"/>
      <c r="F1058" s="56"/>
      <c r="H1058" s="55"/>
    </row>
    <row r="1059" spans="4:8" ht="12.75">
      <c r="D1059" s="57"/>
      <c r="E1059" s="56"/>
      <c r="F1059" s="56"/>
      <c r="H1059" s="55"/>
    </row>
    <row r="1060" spans="4:8" ht="12.75">
      <c r="D1060" s="57"/>
      <c r="E1060" s="56"/>
      <c r="F1060" s="56"/>
      <c r="H1060" s="55"/>
    </row>
    <row r="1061" spans="4:8" ht="12.75">
      <c r="D1061" s="57"/>
      <c r="E1061" s="56"/>
      <c r="F1061" s="56"/>
      <c r="H1061" s="55"/>
    </row>
    <row r="1062" spans="4:8" ht="12.75">
      <c r="D1062" s="57"/>
      <c r="E1062" s="56"/>
      <c r="F1062" s="56"/>
      <c r="H1062" s="55"/>
    </row>
    <row r="1063" spans="4:8" ht="12.75">
      <c r="D1063" s="57"/>
      <c r="E1063" s="56"/>
      <c r="F1063" s="56"/>
      <c r="H1063" s="55"/>
    </row>
    <row r="1064" spans="4:8" ht="12.75">
      <c r="D1064" s="57"/>
      <c r="E1064" s="56"/>
      <c r="F1064" s="56"/>
      <c r="H1064" s="55"/>
    </row>
    <row r="1065" spans="4:8" ht="12.75">
      <c r="D1065" s="57"/>
      <c r="E1065" s="56"/>
      <c r="F1065" s="56"/>
      <c r="H1065" s="55"/>
    </row>
    <row r="1066" spans="4:8" ht="12.75">
      <c r="D1066" s="57"/>
      <c r="E1066" s="56"/>
      <c r="F1066" s="56"/>
      <c r="H1066" s="55"/>
    </row>
    <row r="1067" spans="4:8" ht="12.75">
      <c r="D1067" s="57"/>
      <c r="E1067" s="56"/>
      <c r="F1067" s="56"/>
      <c r="H1067" s="55"/>
    </row>
    <row r="1068" spans="4:8" ht="12.75">
      <c r="D1068" s="57"/>
      <c r="E1068" s="56"/>
      <c r="F1068" s="56"/>
      <c r="H1068" s="55"/>
    </row>
    <row r="1069" spans="4:8" ht="12.75">
      <c r="D1069" s="57"/>
      <c r="E1069" s="56"/>
      <c r="F1069" s="56"/>
      <c r="H1069" s="55"/>
    </row>
    <row r="1070" spans="4:8" ht="12.75">
      <c r="D1070" s="57"/>
      <c r="E1070" s="56"/>
      <c r="F1070" s="56"/>
      <c r="H1070" s="55"/>
    </row>
    <row r="1071" spans="4:8" ht="12.75">
      <c r="D1071" s="57"/>
      <c r="E1071" s="56"/>
      <c r="F1071" s="56"/>
      <c r="H1071" s="55"/>
    </row>
    <row r="1072" spans="4:8" ht="12.75">
      <c r="D1072" s="57"/>
      <c r="E1072" s="56"/>
      <c r="F1072" s="56"/>
      <c r="H1072" s="55"/>
    </row>
    <row r="1073" spans="4:8" ht="12.75">
      <c r="D1073" s="57"/>
      <c r="E1073" s="56"/>
      <c r="F1073" s="56"/>
      <c r="H1073" s="55"/>
    </row>
    <row r="1074" spans="4:8" ht="12.75">
      <c r="D1074" s="57"/>
      <c r="E1074" s="56"/>
      <c r="F1074" s="56"/>
      <c r="H1074" s="55"/>
    </row>
    <row r="1075" spans="4:8" ht="12.75">
      <c r="D1075" s="57"/>
      <c r="E1075" s="56"/>
      <c r="F1075" s="56"/>
      <c r="H1075" s="55"/>
    </row>
    <row r="1076" spans="4:8" ht="12.75">
      <c r="D1076" s="57"/>
      <c r="E1076" s="56"/>
      <c r="F1076" s="56"/>
      <c r="H1076" s="55"/>
    </row>
    <row r="1077" spans="4:8" ht="12.75">
      <c r="D1077" s="57"/>
      <c r="E1077" s="56"/>
      <c r="F1077" s="56"/>
      <c r="H1077" s="55"/>
    </row>
    <row r="1078" spans="4:8" ht="12.75">
      <c r="D1078" s="57"/>
      <c r="E1078" s="56"/>
      <c r="F1078" s="56"/>
      <c r="H1078" s="55"/>
    </row>
    <row r="1079" spans="4:8" ht="12.75">
      <c r="D1079" s="57"/>
      <c r="E1079" s="56"/>
      <c r="F1079" s="56"/>
      <c r="H1079" s="55"/>
    </row>
    <row r="1080" spans="4:8" ht="12.75">
      <c r="D1080" s="57"/>
      <c r="E1080" s="56"/>
      <c r="F1080" s="56"/>
      <c r="H1080" s="55"/>
    </row>
    <row r="1081" spans="4:8" ht="12.75">
      <c r="D1081" s="57"/>
      <c r="E1081" s="56"/>
      <c r="F1081" s="56"/>
      <c r="H1081" s="55"/>
    </row>
    <row r="1082" spans="4:8" ht="12.75">
      <c r="D1082" s="57"/>
      <c r="E1082" s="56"/>
      <c r="F1082" s="56"/>
      <c r="H1082" s="55"/>
    </row>
    <row r="1083" spans="4:8" ht="12.75">
      <c r="D1083" s="57"/>
      <c r="E1083" s="56"/>
      <c r="F1083" s="56"/>
      <c r="H1083" s="55"/>
    </row>
    <row r="1084" spans="4:8" ht="12.75">
      <c r="D1084" s="57"/>
      <c r="E1084" s="56"/>
      <c r="F1084" s="56"/>
      <c r="H1084" s="55"/>
    </row>
    <row r="1085" spans="4:8" ht="12.75">
      <c r="D1085" s="57"/>
      <c r="E1085" s="56"/>
      <c r="F1085" s="56"/>
      <c r="H1085" s="55"/>
    </row>
    <row r="1086" spans="4:8" ht="12.75">
      <c r="D1086" s="57"/>
      <c r="E1086" s="56"/>
      <c r="F1086" s="56"/>
      <c r="H1086" s="55"/>
    </row>
    <row r="1087" spans="4:8" ht="12.75">
      <c r="D1087" s="57"/>
      <c r="E1087" s="56"/>
      <c r="F1087" s="56"/>
      <c r="H1087" s="55"/>
    </row>
    <row r="1088" spans="4:8" ht="12.75">
      <c r="D1088" s="57"/>
      <c r="E1088" s="56"/>
      <c r="F1088" s="56"/>
      <c r="H1088" s="55"/>
    </row>
    <row r="1089" spans="4:8" ht="12.75">
      <c r="D1089" s="57"/>
      <c r="E1089" s="56"/>
      <c r="F1089" s="56"/>
      <c r="H1089" s="55"/>
    </row>
    <row r="1090" spans="4:8" ht="12.75">
      <c r="D1090" s="57"/>
      <c r="E1090" s="56"/>
      <c r="F1090" s="56"/>
      <c r="H1090" s="55"/>
    </row>
    <row r="1091" spans="4:8" ht="12.75">
      <c r="D1091" s="57"/>
      <c r="E1091" s="56"/>
      <c r="F1091" s="56"/>
      <c r="H1091" s="55"/>
    </row>
    <row r="1092" spans="4:8" ht="12.75">
      <c r="D1092" s="57"/>
      <c r="E1092" s="56"/>
      <c r="F1092" s="56"/>
      <c r="H1092" s="55"/>
    </row>
    <row r="1093" spans="4:8" ht="12.75">
      <c r="D1093" s="57"/>
      <c r="E1093" s="56"/>
      <c r="F1093" s="56"/>
      <c r="H1093" s="55"/>
    </row>
    <row r="1094" spans="4:8" ht="12.75">
      <c r="D1094" s="57"/>
      <c r="E1094" s="56"/>
      <c r="F1094" s="56"/>
      <c r="H1094" s="55"/>
    </row>
    <row r="1095" spans="4:8" ht="12.75">
      <c r="D1095" s="57"/>
      <c r="E1095" s="56"/>
      <c r="F1095" s="56"/>
      <c r="H1095" s="55"/>
    </row>
    <row r="1096" spans="4:8" ht="12.75">
      <c r="D1096" s="57"/>
      <c r="E1096" s="56"/>
      <c r="F1096" s="56"/>
      <c r="H1096" s="55"/>
    </row>
    <row r="1097" spans="4:8" ht="12.75">
      <c r="D1097" s="57"/>
      <c r="E1097" s="56"/>
      <c r="F1097" s="56"/>
      <c r="H1097" s="55"/>
    </row>
    <row r="1098" spans="4:8" ht="12.75">
      <c r="D1098" s="57"/>
      <c r="E1098" s="56"/>
      <c r="F1098" s="56"/>
      <c r="H1098" s="55"/>
    </row>
    <row r="1099" spans="4:8" ht="12.75">
      <c r="D1099" s="57"/>
      <c r="E1099" s="56"/>
      <c r="F1099" s="56"/>
      <c r="H1099" s="55"/>
    </row>
    <row r="1100" spans="4:8" ht="12.75">
      <c r="D1100" s="57"/>
      <c r="E1100" s="56"/>
      <c r="F1100" s="56"/>
      <c r="H1100" s="55"/>
    </row>
    <row r="1101" spans="4:8" ht="12.75">
      <c r="D1101" s="57"/>
      <c r="E1101" s="56"/>
      <c r="F1101" s="56"/>
      <c r="H1101" s="55"/>
    </row>
    <row r="1102" spans="4:8" ht="12.75">
      <c r="D1102" s="57"/>
      <c r="E1102" s="56"/>
      <c r="F1102" s="56"/>
      <c r="H1102" s="55"/>
    </row>
    <row r="1103" spans="4:8" ht="12.75">
      <c r="D1103" s="57"/>
      <c r="E1103" s="56"/>
      <c r="F1103" s="56"/>
      <c r="H1103" s="55"/>
    </row>
    <row r="1104" spans="4:8" ht="12.75">
      <c r="D1104" s="57"/>
      <c r="E1104" s="56"/>
      <c r="F1104" s="56"/>
      <c r="H1104" s="55"/>
    </row>
    <row r="1105" spans="4:8" ht="12.75">
      <c r="D1105" s="57"/>
      <c r="E1105" s="56"/>
      <c r="F1105" s="56"/>
      <c r="H1105" s="55"/>
    </row>
    <row r="1106" spans="4:8" ht="12.75">
      <c r="D1106" s="57"/>
      <c r="E1106" s="56"/>
      <c r="F1106" s="56"/>
      <c r="H1106" s="55"/>
    </row>
    <row r="1107" spans="4:8" ht="12.75">
      <c r="D1107" s="57"/>
      <c r="E1107" s="56"/>
      <c r="F1107" s="56"/>
      <c r="H1107" s="55"/>
    </row>
    <row r="1108" spans="4:8" ht="12.75">
      <c r="D1108" s="57"/>
      <c r="E1108" s="56"/>
      <c r="F1108" s="56"/>
      <c r="H1108" s="55"/>
    </row>
    <row r="1109" spans="4:8" ht="12.75">
      <c r="D1109" s="57"/>
      <c r="E1109" s="56"/>
      <c r="F1109" s="56"/>
      <c r="H1109" s="55"/>
    </row>
    <row r="1110" spans="4:8" ht="12.75">
      <c r="D1110" s="57"/>
      <c r="E1110" s="56"/>
      <c r="F1110" s="56"/>
      <c r="H1110" s="55"/>
    </row>
    <row r="1111" spans="4:8" ht="12.75">
      <c r="D1111" s="57"/>
      <c r="E1111" s="56"/>
      <c r="F1111" s="56"/>
      <c r="H1111" s="55"/>
    </row>
    <row r="1112" spans="4:8" ht="12.75">
      <c r="D1112" s="57"/>
      <c r="E1112" s="56"/>
      <c r="F1112" s="56"/>
      <c r="H1112" s="55"/>
    </row>
    <row r="1113" spans="4:8" ht="12.75">
      <c r="D1113" s="57"/>
      <c r="E1113" s="56"/>
      <c r="F1113" s="56"/>
      <c r="H1113" s="55"/>
    </row>
    <row r="1114" spans="4:8" ht="12.75">
      <c r="D1114" s="57"/>
      <c r="E1114" s="56"/>
      <c r="F1114" s="56"/>
      <c r="H1114" s="55"/>
    </row>
    <row r="1115" spans="4:8" ht="12.75">
      <c r="D1115" s="57"/>
      <c r="E1115" s="56"/>
      <c r="F1115" s="56"/>
      <c r="H1115" s="55"/>
    </row>
    <row r="1116" spans="4:8" ht="12.75">
      <c r="D1116" s="57"/>
      <c r="E1116" s="56"/>
      <c r="F1116" s="56"/>
      <c r="H1116" s="55"/>
    </row>
    <row r="1117" spans="4:8" ht="12.75">
      <c r="D1117" s="57"/>
      <c r="E1117" s="56"/>
      <c r="F1117" s="56"/>
      <c r="H1117" s="55"/>
    </row>
    <row r="1118" spans="4:8" ht="12.75">
      <c r="D1118" s="57"/>
      <c r="E1118" s="56"/>
      <c r="F1118" s="56"/>
      <c r="H1118" s="55"/>
    </row>
    <row r="1119" spans="4:8" ht="12.75">
      <c r="D1119" s="57"/>
      <c r="E1119" s="56"/>
      <c r="F1119" s="56"/>
      <c r="H1119" s="55"/>
    </row>
    <row r="1120" spans="4:8" ht="12.75">
      <c r="D1120" s="57"/>
      <c r="E1120" s="56"/>
      <c r="F1120" s="56"/>
      <c r="H1120" s="55"/>
    </row>
    <row r="1121" spans="4:8" ht="12.75">
      <c r="D1121" s="57"/>
      <c r="E1121" s="56"/>
      <c r="F1121" s="56"/>
      <c r="H1121" s="55"/>
    </row>
    <row r="1122" spans="4:8" ht="12.75">
      <c r="D1122" s="57"/>
      <c r="E1122" s="56"/>
      <c r="F1122" s="56"/>
      <c r="H1122" s="55"/>
    </row>
    <row r="1123" spans="4:8" ht="12.75">
      <c r="D1123" s="57"/>
      <c r="E1123" s="56"/>
      <c r="F1123" s="56"/>
      <c r="H1123" s="55"/>
    </row>
    <row r="1124" spans="4:8" ht="12.75">
      <c r="D1124" s="57"/>
      <c r="E1124" s="56"/>
      <c r="F1124" s="56"/>
      <c r="H1124" s="55"/>
    </row>
    <row r="1125" spans="4:8" ht="12.75">
      <c r="D1125" s="57"/>
      <c r="E1125" s="56"/>
      <c r="F1125" s="56"/>
      <c r="H1125" s="55"/>
    </row>
    <row r="1126" spans="4:8" ht="12.75">
      <c r="D1126" s="57"/>
      <c r="E1126" s="56"/>
      <c r="F1126" s="56"/>
      <c r="H1126" s="55"/>
    </row>
    <row r="1127" spans="4:8" ht="12.75">
      <c r="D1127" s="57"/>
      <c r="E1127" s="56"/>
      <c r="F1127" s="56"/>
      <c r="H1127" s="55"/>
    </row>
    <row r="1128" spans="4:8" ht="12.75">
      <c r="D1128" s="57"/>
      <c r="E1128" s="56"/>
      <c r="F1128" s="56"/>
      <c r="H1128" s="55"/>
    </row>
    <row r="1129" spans="4:8" ht="12.75">
      <c r="D1129" s="57"/>
      <c r="E1129" s="56"/>
      <c r="F1129" s="56"/>
      <c r="H1129" s="55"/>
    </row>
    <row r="1130" spans="4:8" ht="12.75">
      <c r="D1130" s="57"/>
      <c r="E1130" s="56"/>
      <c r="F1130" s="56"/>
      <c r="H1130" s="55"/>
    </row>
    <row r="1131" spans="4:8" ht="12.75">
      <c r="D1131" s="57"/>
      <c r="E1131" s="56"/>
      <c r="F1131" s="56"/>
      <c r="H1131" s="55"/>
    </row>
    <row r="1132" spans="4:8" ht="12.75">
      <c r="D1132" s="57"/>
      <c r="E1132" s="56"/>
      <c r="F1132" s="56"/>
      <c r="H1132" s="55"/>
    </row>
    <row r="1133" spans="4:8" ht="12.75">
      <c r="D1133" s="57"/>
      <c r="E1133" s="56"/>
      <c r="F1133" s="56"/>
      <c r="H1133" s="55"/>
    </row>
    <row r="1134" spans="4:8" ht="12.75">
      <c r="D1134" s="57"/>
      <c r="E1134" s="56"/>
      <c r="F1134" s="56"/>
      <c r="H1134" s="55"/>
    </row>
    <row r="1135" spans="4:8" ht="12.75">
      <c r="D1135" s="57"/>
      <c r="E1135" s="56"/>
      <c r="F1135" s="56"/>
      <c r="H1135" s="55"/>
    </row>
    <row r="1136" spans="4:8" ht="12.75">
      <c r="D1136" s="57"/>
      <c r="E1136" s="56"/>
      <c r="F1136" s="56"/>
      <c r="H1136" s="55"/>
    </row>
    <row r="1137" spans="4:8" ht="12.75">
      <c r="D1137" s="57"/>
      <c r="E1137" s="56"/>
      <c r="F1137" s="56"/>
      <c r="H1137" s="55"/>
    </row>
    <row r="1138" spans="4:8" ht="12.75">
      <c r="D1138" s="57"/>
      <c r="E1138" s="56"/>
      <c r="F1138" s="56"/>
      <c r="H1138" s="55"/>
    </row>
    <row r="1139" spans="4:8" ht="12.75">
      <c r="D1139" s="57"/>
      <c r="E1139" s="56"/>
      <c r="F1139" s="56"/>
      <c r="H1139" s="55"/>
    </row>
    <row r="1140" spans="4:8" ht="12.75">
      <c r="D1140" s="57"/>
      <c r="E1140" s="56"/>
      <c r="F1140" s="56"/>
      <c r="H1140" s="55"/>
    </row>
    <row r="1141" spans="4:8" ht="12.75">
      <c r="D1141" s="57"/>
      <c r="E1141" s="56"/>
      <c r="F1141" s="56"/>
      <c r="H1141" s="55"/>
    </row>
    <row r="1142" spans="4:8" ht="12.75">
      <c r="D1142" s="57"/>
      <c r="E1142" s="56"/>
      <c r="F1142" s="56"/>
      <c r="H1142" s="55"/>
    </row>
    <row r="1143" spans="4:8" ht="12.75">
      <c r="D1143" s="57"/>
      <c r="E1143" s="56"/>
      <c r="F1143" s="56"/>
      <c r="H1143" s="55"/>
    </row>
    <row r="1144" spans="4:8" ht="12.75">
      <c r="D1144" s="57"/>
      <c r="E1144" s="56"/>
      <c r="F1144" s="56"/>
      <c r="H1144" s="55"/>
    </row>
    <row r="1145" spans="4:8" ht="12.75">
      <c r="D1145" s="57"/>
      <c r="E1145" s="56"/>
      <c r="F1145" s="56"/>
      <c r="H1145" s="55"/>
    </row>
    <row r="1146" spans="4:8" ht="12.75">
      <c r="D1146" s="57"/>
      <c r="E1146" s="56"/>
      <c r="F1146" s="56"/>
      <c r="H1146" s="55"/>
    </row>
    <row r="1147" spans="4:8" ht="12.75">
      <c r="D1147" s="57"/>
      <c r="E1147" s="56"/>
      <c r="F1147" s="56"/>
      <c r="H1147" s="55"/>
    </row>
    <row r="1148" spans="4:8" ht="12.75">
      <c r="D1148" s="57"/>
      <c r="E1148" s="56"/>
      <c r="F1148" s="56"/>
      <c r="H1148" s="55"/>
    </row>
    <row r="1149" spans="4:8" ht="12.75">
      <c r="D1149" s="57"/>
      <c r="E1149" s="56"/>
      <c r="F1149" s="56"/>
      <c r="H1149" s="55"/>
    </row>
    <row r="1150" spans="4:8" ht="12.75">
      <c r="D1150" s="57"/>
      <c r="E1150" s="56"/>
      <c r="F1150" s="56"/>
      <c r="H1150" s="55"/>
    </row>
    <row r="1151" spans="4:8" ht="12.75">
      <c r="D1151" s="57"/>
      <c r="E1151" s="56"/>
      <c r="F1151" s="56"/>
      <c r="H1151" s="55"/>
    </row>
    <row r="1152" spans="4:8" ht="12.75">
      <c r="D1152" s="57"/>
      <c r="E1152" s="56"/>
      <c r="F1152" s="56"/>
      <c r="H1152" s="55"/>
    </row>
    <row r="1153" spans="4:8" ht="12.75">
      <c r="D1153" s="57"/>
      <c r="E1153" s="56"/>
      <c r="F1153" s="56"/>
      <c r="H1153" s="55"/>
    </row>
    <row r="1154" spans="4:8" ht="12.75">
      <c r="D1154" s="57"/>
      <c r="E1154" s="56"/>
      <c r="F1154" s="56"/>
      <c r="H1154" s="55"/>
    </row>
    <row r="1155" spans="4:8" ht="12.75">
      <c r="D1155" s="57"/>
      <c r="E1155" s="56"/>
      <c r="F1155" s="56"/>
      <c r="H1155" s="55"/>
    </row>
    <row r="1156" spans="4:8" ht="12.75">
      <c r="D1156" s="57"/>
      <c r="E1156" s="56"/>
      <c r="F1156" s="56"/>
      <c r="H1156" s="55"/>
    </row>
    <row r="1157" spans="4:8" ht="12.75">
      <c r="D1157" s="57"/>
      <c r="E1157" s="56"/>
      <c r="F1157" s="56"/>
      <c r="H1157" s="55"/>
    </row>
    <row r="1158" spans="4:8" ht="12.75">
      <c r="D1158" s="57"/>
      <c r="E1158" s="56"/>
      <c r="F1158" s="56"/>
      <c r="H1158" s="55"/>
    </row>
    <row r="1159" spans="4:8" ht="12.75">
      <c r="D1159" s="57"/>
      <c r="E1159" s="56"/>
      <c r="F1159" s="56"/>
      <c r="H1159" s="55"/>
    </row>
    <row r="1160" spans="4:8" ht="12.75">
      <c r="D1160" s="57"/>
      <c r="E1160" s="56"/>
      <c r="F1160" s="56"/>
      <c r="H1160" s="55"/>
    </row>
    <row r="1161" spans="4:8" ht="12.75">
      <c r="D1161" s="57"/>
      <c r="E1161" s="56"/>
      <c r="F1161" s="56"/>
      <c r="H1161" s="55"/>
    </row>
    <row r="1162" spans="4:8" ht="12.75">
      <c r="D1162" s="57"/>
      <c r="E1162" s="56"/>
      <c r="F1162" s="56"/>
      <c r="H1162" s="55"/>
    </row>
    <row r="1163" spans="4:8" ht="12.75">
      <c r="D1163" s="57"/>
      <c r="E1163" s="56"/>
      <c r="F1163" s="56"/>
      <c r="H1163" s="55"/>
    </row>
    <row r="1164" spans="4:8" ht="12.75">
      <c r="D1164" s="57"/>
      <c r="E1164" s="56"/>
      <c r="F1164" s="56"/>
      <c r="H1164" s="55"/>
    </row>
    <row r="1165" spans="4:8" ht="12.75">
      <c r="D1165" s="57"/>
      <c r="E1165" s="56"/>
      <c r="F1165" s="56"/>
      <c r="H1165" s="55"/>
    </row>
    <row r="1166" spans="4:8" ht="12.75">
      <c r="D1166" s="57"/>
      <c r="E1166" s="56"/>
      <c r="F1166" s="56"/>
      <c r="H1166" s="55"/>
    </row>
    <row r="1167" spans="4:8" ht="12.75">
      <c r="D1167" s="57"/>
      <c r="E1167" s="56"/>
      <c r="F1167" s="56"/>
      <c r="H1167" s="55"/>
    </row>
    <row r="1168" spans="4:8" ht="12.75">
      <c r="D1168" s="57"/>
      <c r="E1168" s="56"/>
      <c r="F1168" s="56"/>
      <c r="H1168" s="55"/>
    </row>
    <row r="1169" spans="4:8" ht="12.75">
      <c r="D1169" s="57"/>
      <c r="E1169" s="56"/>
      <c r="F1169" s="56"/>
      <c r="H1169" s="55"/>
    </row>
    <row r="1170" spans="4:8" ht="12.75">
      <c r="D1170" s="57"/>
      <c r="E1170" s="56"/>
      <c r="F1170" s="56"/>
      <c r="H1170" s="55"/>
    </row>
    <row r="1171" spans="4:8" ht="12.75">
      <c r="D1171" s="57"/>
      <c r="E1171" s="56"/>
      <c r="F1171" s="56"/>
      <c r="H1171" s="55"/>
    </row>
    <row r="1172" spans="4:8" ht="12.75">
      <c r="D1172" s="57"/>
      <c r="E1172" s="56"/>
      <c r="F1172" s="56"/>
      <c r="H1172" s="55"/>
    </row>
    <row r="1173" spans="4:8" ht="12.75">
      <c r="D1173" s="57"/>
      <c r="E1173" s="56"/>
      <c r="F1173" s="56"/>
      <c r="H1173" s="55"/>
    </row>
    <row r="1174" spans="4:8" ht="12.75">
      <c r="D1174" s="57"/>
      <c r="E1174" s="56"/>
      <c r="F1174" s="56"/>
      <c r="H1174" s="55"/>
    </row>
    <row r="1175" spans="4:8" ht="12.75">
      <c r="D1175" s="57"/>
      <c r="E1175" s="56"/>
      <c r="F1175" s="56"/>
      <c r="H1175" s="55"/>
    </row>
    <row r="1176" spans="4:8" ht="12.75">
      <c r="D1176" s="57"/>
      <c r="E1176" s="56"/>
      <c r="F1176" s="56"/>
      <c r="H1176" s="55"/>
    </row>
    <row r="1177" spans="4:8" ht="12.75">
      <c r="D1177" s="57"/>
      <c r="E1177" s="56"/>
      <c r="F1177" s="56"/>
      <c r="H1177" s="55"/>
    </row>
    <row r="1178" spans="4:8" ht="12.75">
      <c r="D1178" s="57"/>
      <c r="E1178" s="56"/>
      <c r="F1178" s="56"/>
      <c r="H1178" s="55"/>
    </row>
    <row r="1179" spans="4:8" ht="12.75">
      <c r="D1179" s="57"/>
      <c r="E1179" s="56"/>
      <c r="F1179" s="56"/>
      <c r="H1179" s="55"/>
    </row>
    <row r="1180" spans="4:8" ht="12.75">
      <c r="D1180" s="57"/>
      <c r="E1180" s="56"/>
      <c r="F1180" s="56"/>
      <c r="H1180" s="55"/>
    </row>
    <row r="1181" spans="4:8" ht="12.75">
      <c r="D1181" s="57"/>
      <c r="E1181" s="56"/>
      <c r="F1181" s="56"/>
      <c r="H1181" s="55"/>
    </row>
    <row r="1182" spans="4:8" ht="12.75">
      <c r="D1182" s="57"/>
      <c r="E1182" s="56"/>
      <c r="F1182" s="56"/>
      <c r="H1182" s="55"/>
    </row>
    <row r="1183" spans="4:8" ht="12.75">
      <c r="D1183" s="57"/>
      <c r="E1183" s="56"/>
      <c r="F1183" s="56"/>
      <c r="H1183" s="55"/>
    </row>
    <row r="1184" spans="4:8" ht="12.75">
      <c r="D1184" s="57"/>
      <c r="E1184" s="56"/>
      <c r="F1184" s="56"/>
      <c r="H1184" s="55"/>
    </row>
    <row r="1185" spans="4:8" ht="12.75">
      <c r="D1185" s="57"/>
      <c r="E1185" s="56"/>
      <c r="F1185" s="56"/>
      <c r="H1185" s="55"/>
    </row>
    <row r="1186" spans="4:8" ht="12.75">
      <c r="D1186" s="57"/>
      <c r="E1186" s="56"/>
      <c r="F1186" s="56"/>
      <c r="H1186" s="55"/>
    </row>
    <row r="1187" spans="4:8" ht="12.75">
      <c r="D1187" s="57"/>
      <c r="E1187" s="56"/>
      <c r="F1187" s="56"/>
      <c r="H1187" s="55"/>
    </row>
    <row r="1188" spans="4:8" ht="12.75">
      <c r="D1188" s="57"/>
      <c r="E1188" s="56"/>
      <c r="F1188" s="56"/>
      <c r="H1188" s="55"/>
    </row>
    <row r="1189" spans="4:8" ht="12.75">
      <c r="D1189" s="57"/>
      <c r="E1189" s="56"/>
      <c r="F1189" s="56"/>
      <c r="H1189" s="55"/>
    </row>
    <row r="1190" spans="4:8" ht="12.75">
      <c r="D1190" s="57"/>
      <c r="E1190" s="56"/>
      <c r="F1190" s="56"/>
      <c r="H1190" s="55"/>
    </row>
    <row r="1191" spans="4:8" ht="12.75">
      <c r="D1191" s="57"/>
      <c r="E1191" s="56"/>
      <c r="F1191" s="56"/>
      <c r="H1191" s="55"/>
    </row>
    <row r="1192" spans="4:8" ht="12.75">
      <c r="D1192" s="57"/>
      <c r="E1192" s="56"/>
      <c r="F1192" s="56"/>
      <c r="H1192" s="55"/>
    </row>
    <row r="1193" spans="4:8" ht="12.75">
      <c r="D1193" s="57"/>
      <c r="E1193" s="56"/>
      <c r="F1193" s="56"/>
      <c r="H1193" s="55"/>
    </row>
    <row r="1194" spans="4:8" ht="12.75">
      <c r="D1194" s="57"/>
      <c r="E1194" s="56"/>
      <c r="F1194" s="56"/>
      <c r="H1194" s="55"/>
    </row>
    <row r="1195" spans="4:8" ht="12.75">
      <c r="D1195" s="57"/>
      <c r="E1195" s="56"/>
      <c r="F1195" s="56"/>
      <c r="H1195" s="55"/>
    </row>
    <row r="1196" spans="4:8" ht="12.75">
      <c r="D1196" s="57"/>
      <c r="E1196" s="56"/>
      <c r="F1196" s="56"/>
      <c r="H1196" s="55"/>
    </row>
    <row r="1197" spans="4:8" ht="12.75">
      <c r="D1197" s="57"/>
      <c r="E1197" s="56"/>
      <c r="F1197" s="56"/>
      <c r="H1197" s="55"/>
    </row>
    <row r="1198" spans="4:8" ht="12.75">
      <c r="D1198" s="57"/>
      <c r="E1198" s="56"/>
      <c r="F1198" s="56"/>
      <c r="H1198" s="55"/>
    </row>
    <row r="1199" spans="4:8" ht="12.75">
      <c r="D1199" s="57"/>
      <c r="E1199" s="56"/>
      <c r="F1199" s="56"/>
      <c r="H1199" s="55"/>
    </row>
    <row r="1200" spans="4:8" ht="12.75">
      <c r="D1200" s="57"/>
      <c r="E1200" s="56"/>
      <c r="F1200" s="56"/>
      <c r="H1200" s="55"/>
    </row>
    <row r="1201" spans="4:8" ht="12.75">
      <c r="D1201" s="57"/>
      <c r="E1201" s="56"/>
      <c r="F1201" s="56"/>
      <c r="H1201" s="55"/>
    </row>
    <row r="1202" spans="4:8" ht="12.75">
      <c r="D1202" s="57"/>
      <c r="E1202" s="56"/>
      <c r="F1202" s="56"/>
      <c r="H1202" s="55"/>
    </row>
    <row r="1203" spans="4:8" ht="12.75">
      <c r="D1203" s="57"/>
      <c r="E1203" s="56"/>
      <c r="F1203" s="56"/>
      <c r="H1203" s="55"/>
    </row>
    <row r="1204" spans="4:8" ht="12.75">
      <c r="D1204" s="57"/>
      <c r="E1204" s="56"/>
      <c r="F1204" s="56"/>
      <c r="H1204" s="55"/>
    </row>
    <row r="1205" spans="4:8" ht="12.75">
      <c r="D1205" s="57"/>
      <c r="E1205" s="56"/>
      <c r="F1205" s="56"/>
      <c r="H1205" s="55"/>
    </row>
    <row r="1206" spans="4:8" ht="12.75">
      <c r="D1206" s="57"/>
      <c r="E1206" s="56"/>
      <c r="F1206" s="56"/>
      <c r="H1206" s="55"/>
    </row>
    <row r="1207" spans="4:8" ht="12.75">
      <c r="D1207" s="57"/>
      <c r="E1207" s="56"/>
      <c r="F1207" s="56"/>
      <c r="H1207" s="55"/>
    </row>
    <row r="1208" spans="4:8" ht="12.75">
      <c r="D1208" s="57"/>
      <c r="E1208" s="56"/>
      <c r="F1208" s="56"/>
      <c r="H1208" s="55"/>
    </row>
    <row r="1209" spans="4:8" ht="12.75">
      <c r="D1209" s="57"/>
      <c r="E1209" s="56"/>
      <c r="F1209" s="56"/>
      <c r="H1209" s="55"/>
    </row>
    <row r="1210" spans="4:8" ht="12.75">
      <c r="D1210" s="57"/>
      <c r="E1210" s="56"/>
      <c r="F1210" s="56"/>
      <c r="H1210" s="55"/>
    </row>
    <row r="1211" spans="4:8" ht="12.75">
      <c r="D1211" s="57"/>
      <c r="E1211" s="56"/>
      <c r="F1211" s="56"/>
      <c r="H1211" s="55"/>
    </row>
    <row r="1212" spans="4:8" ht="12.75">
      <c r="D1212" s="57"/>
      <c r="E1212" s="56"/>
      <c r="F1212" s="56"/>
      <c r="H1212" s="55"/>
    </row>
    <row r="1213" spans="4:8" ht="12.75">
      <c r="D1213" s="57"/>
      <c r="E1213" s="56"/>
      <c r="F1213" s="56"/>
      <c r="H1213" s="55"/>
    </row>
    <row r="1214" spans="4:8" ht="12.75">
      <c r="D1214" s="57"/>
      <c r="E1214" s="56"/>
      <c r="F1214" s="56"/>
      <c r="H1214" s="55"/>
    </row>
    <row r="1215" spans="4:8" ht="12.75">
      <c r="D1215" s="57"/>
      <c r="E1215" s="56"/>
      <c r="F1215" s="56"/>
      <c r="H1215" s="55"/>
    </row>
    <row r="1216" spans="4:8" ht="12.75">
      <c r="D1216" s="57"/>
      <c r="E1216" s="56"/>
      <c r="F1216" s="56"/>
      <c r="H1216" s="55"/>
    </row>
    <row r="1217" spans="4:8" ht="12.75">
      <c r="D1217" s="57"/>
      <c r="E1217" s="56"/>
      <c r="F1217" s="56"/>
      <c r="H1217" s="55"/>
    </row>
    <row r="1218" spans="4:8" ht="12.75">
      <c r="D1218" s="57"/>
      <c r="E1218" s="56"/>
      <c r="F1218" s="56"/>
      <c r="H1218" s="55"/>
    </row>
    <row r="1219" spans="4:8" ht="12.75">
      <c r="D1219" s="57"/>
      <c r="E1219" s="56"/>
      <c r="F1219" s="56"/>
      <c r="H1219" s="55"/>
    </row>
    <row r="1220" spans="4:8" ht="12.75">
      <c r="D1220" s="57"/>
      <c r="E1220" s="56"/>
      <c r="F1220" s="56"/>
      <c r="H1220" s="55"/>
    </row>
    <row r="1221" spans="4:8" ht="12.75">
      <c r="D1221" s="57"/>
      <c r="E1221" s="56"/>
      <c r="F1221" s="56"/>
      <c r="H1221" s="55"/>
    </row>
    <row r="1222" spans="4:8" ht="12.75">
      <c r="D1222" s="57"/>
      <c r="E1222" s="56"/>
      <c r="F1222" s="56"/>
      <c r="H1222" s="55"/>
    </row>
    <row r="1223" spans="4:8" ht="12.75">
      <c r="D1223" s="57"/>
      <c r="E1223" s="56"/>
      <c r="F1223" s="56"/>
      <c r="H1223" s="55"/>
    </row>
    <row r="1224" spans="4:8" ht="12.75">
      <c r="D1224" s="57"/>
      <c r="E1224" s="56"/>
      <c r="F1224" s="56"/>
      <c r="H1224" s="55"/>
    </row>
    <row r="1225" spans="4:8" ht="12.75">
      <c r="D1225" s="57"/>
      <c r="E1225" s="56"/>
      <c r="F1225" s="56"/>
      <c r="H1225" s="55"/>
    </row>
    <row r="1226" spans="4:8" ht="12.75">
      <c r="D1226" s="57"/>
      <c r="E1226" s="56"/>
      <c r="F1226" s="56"/>
      <c r="H1226" s="55"/>
    </row>
    <row r="1227" spans="4:8" ht="12.75">
      <c r="D1227" s="57"/>
      <c r="E1227" s="56"/>
      <c r="F1227" s="56"/>
      <c r="H1227" s="55"/>
    </row>
    <row r="1228" spans="4:8" ht="12.75">
      <c r="D1228" s="57"/>
      <c r="E1228" s="56"/>
      <c r="F1228" s="56"/>
      <c r="H1228" s="55"/>
    </row>
    <row r="1229" spans="4:8" ht="12.75">
      <c r="D1229" s="57"/>
      <c r="E1229" s="56"/>
      <c r="F1229" s="56"/>
      <c r="H1229" s="55"/>
    </row>
    <row r="1230" spans="4:8" ht="12.75">
      <c r="D1230" s="57"/>
      <c r="E1230" s="56"/>
      <c r="F1230" s="56"/>
      <c r="H1230" s="55"/>
    </row>
    <row r="1231" spans="4:8" ht="12.75">
      <c r="D1231" s="57"/>
      <c r="E1231" s="56"/>
      <c r="F1231" s="56"/>
      <c r="H1231" s="55"/>
    </row>
    <row r="1232" spans="4:8" ht="12.75">
      <c r="D1232" s="57"/>
      <c r="E1232" s="56"/>
      <c r="F1232" s="56"/>
      <c r="H1232" s="55"/>
    </row>
    <row r="1233" spans="4:8" ht="12.75">
      <c r="D1233" s="57"/>
      <c r="E1233" s="56"/>
      <c r="F1233" s="56"/>
      <c r="H1233" s="55"/>
    </row>
    <row r="1234" spans="4:8" ht="12.75">
      <c r="D1234" s="57"/>
      <c r="E1234" s="56"/>
      <c r="F1234" s="56"/>
      <c r="H1234" s="55"/>
    </row>
    <row r="1235" spans="4:8" ht="12.75">
      <c r="D1235" s="57"/>
      <c r="E1235" s="56"/>
      <c r="F1235" s="56"/>
      <c r="H1235" s="55"/>
    </row>
    <row r="1236" spans="4:8" ht="12.75">
      <c r="D1236" s="57"/>
      <c r="E1236" s="56"/>
      <c r="F1236" s="56"/>
      <c r="H1236" s="55"/>
    </row>
    <row r="1237" spans="4:8" ht="12.75">
      <c r="D1237" s="57"/>
      <c r="E1237" s="56"/>
      <c r="F1237" s="56"/>
      <c r="H1237" s="55"/>
    </row>
    <row r="1238" spans="4:8" ht="12.75">
      <c r="D1238" s="57"/>
      <c r="E1238" s="56"/>
      <c r="F1238" s="56"/>
      <c r="H1238" s="55"/>
    </row>
    <row r="1239" spans="4:8" ht="12.75">
      <c r="D1239" s="57"/>
      <c r="E1239" s="56"/>
      <c r="F1239" s="56"/>
      <c r="H1239" s="55"/>
    </row>
    <row r="1240" spans="4:8" ht="12.75">
      <c r="D1240" s="57"/>
      <c r="E1240" s="56"/>
      <c r="F1240" s="56"/>
      <c r="H1240" s="55"/>
    </row>
    <row r="1241" spans="4:8" ht="12.75">
      <c r="D1241" s="57"/>
      <c r="E1241" s="56"/>
      <c r="F1241" s="56"/>
      <c r="H1241" s="55"/>
    </row>
    <row r="1242" spans="4:8" ht="12.75">
      <c r="D1242" s="57"/>
      <c r="E1242" s="56"/>
      <c r="F1242" s="56"/>
      <c r="H1242" s="55"/>
    </row>
    <row r="1243" spans="4:8" ht="12.75">
      <c r="D1243" s="57"/>
      <c r="E1243" s="56"/>
      <c r="F1243" s="56"/>
      <c r="H1243" s="55"/>
    </row>
    <row r="1244" spans="4:8" ht="12.75">
      <c r="D1244" s="57"/>
      <c r="E1244" s="56"/>
      <c r="F1244" s="56"/>
      <c r="H1244" s="55"/>
    </row>
    <row r="1245" spans="4:8" ht="12.75">
      <c r="D1245" s="57"/>
      <c r="E1245" s="56"/>
      <c r="F1245" s="56"/>
      <c r="H1245" s="55"/>
    </row>
    <row r="1246" spans="4:8" ht="12.75">
      <c r="D1246" s="57"/>
      <c r="E1246" s="56"/>
      <c r="F1246" s="56"/>
      <c r="H1246" s="55"/>
    </row>
    <row r="1247" spans="4:8" ht="12.75">
      <c r="D1247" s="57"/>
      <c r="E1247" s="56"/>
      <c r="F1247" s="56"/>
      <c r="H1247" s="55"/>
    </row>
    <row r="1248" spans="4:8" ht="12.75">
      <c r="D1248" s="57"/>
      <c r="E1248" s="56"/>
      <c r="F1248" s="56"/>
      <c r="H1248" s="55"/>
    </row>
    <row r="1249" spans="4:8" ht="12.75">
      <c r="D1249" s="57"/>
      <c r="E1249" s="56"/>
      <c r="F1249" s="56"/>
      <c r="H1249" s="55"/>
    </row>
    <row r="1250" spans="4:8" ht="12.75">
      <c r="D1250" s="57"/>
      <c r="E1250" s="56"/>
      <c r="F1250" s="56"/>
      <c r="H1250" s="55"/>
    </row>
    <row r="1251" spans="4:8" ht="12.75">
      <c r="D1251" s="57"/>
      <c r="E1251" s="56"/>
      <c r="F1251" s="56"/>
      <c r="H1251" s="55"/>
    </row>
    <row r="1252" spans="4:8" ht="12.75">
      <c r="D1252" s="57"/>
      <c r="E1252" s="56"/>
      <c r="F1252" s="56"/>
      <c r="H1252" s="55"/>
    </row>
    <row r="1253" spans="4:8" ht="12.75">
      <c r="D1253" s="57"/>
      <c r="E1253" s="56"/>
      <c r="F1253" s="56"/>
      <c r="H1253" s="55"/>
    </row>
    <row r="1254" spans="4:8" ht="12.75">
      <c r="D1254" s="57"/>
      <c r="E1254" s="56"/>
      <c r="F1254" s="56"/>
      <c r="H1254" s="55"/>
    </row>
    <row r="1255" spans="4:8" ht="12.75">
      <c r="D1255" s="57"/>
      <c r="E1255" s="56"/>
      <c r="F1255" s="56"/>
      <c r="H1255" s="55"/>
    </row>
    <row r="1256" spans="4:8" ht="12.75">
      <c r="D1256" s="57"/>
      <c r="E1256" s="56"/>
      <c r="F1256" s="56"/>
      <c r="H1256" s="55"/>
    </row>
    <row r="1257" spans="4:8" ht="12.75">
      <c r="D1257" s="57"/>
      <c r="E1257" s="56"/>
      <c r="F1257" s="56"/>
      <c r="H1257" s="55"/>
    </row>
    <row r="1258" spans="4:8" ht="12.75">
      <c r="D1258" s="57"/>
      <c r="E1258" s="56"/>
      <c r="F1258" s="56"/>
      <c r="H1258" s="55"/>
    </row>
    <row r="1259" spans="4:8" ht="12.75">
      <c r="D1259" s="57"/>
      <c r="E1259" s="56"/>
      <c r="F1259" s="56"/>
      <c r="H1259" s="55"/>
    </row>
    <row r="1260" spans="4:8" ht="12.75">
      <c r="D1260" s="57"/>
      <c r="E1260" s="56"/>
      <c r="F1260" s="56"/>
      <c r="H1260" s="55"/>
    </row>
    <row r="1261" spans="4:8" ht="12.75">
      <c r="D1261" s="57"/>
      <c r="E1261" s="56"/>
      <c r="F1261" s="56"/>
      <c r="H1261" s="55"/>
    </row>
    <row r="1262" spans="4:8" ht="12.75">
      <c r="D1262" s="57"/>
      <c r="E1262" s="56"/>
      <c r="F1262" s="56"/>
      <c r="H1262" s="55"/>
    </row>
    <row r="1263" spans="4:8" ht="12.75">
      <c r="D1263" s="57"/>
      <c r="E1263" s="56"/>
      <c r="F1263" s="56"/>
      <c r="H1263" s="55"/>
    </row>
    <row r="1264" spans="4:8" ht="12.75">
      <c r="D1264" s="57"/>
      <c r="H1264" s="55"/>
    </row>
    <row r="1265" spans="4:8" ht="12.75">
      <c r="D1265" s="57"/>
      <c r="H1265" s="55"/>
    </row>
    <row r="1266" spans="4:8" ht="12.75">
      <c r="D1266" s="57"/>
      <c r="H1266" s="55"/>
    </row>
    <row r="1267" spans="4:8" ht="12.75">
      <c r="D1267" s="57"/>
      <c r="H1267" s="55"/>
    </row>
    <row r="1268" spans="4:8" ht="12.75">
      <c r="D1268" s="57"/>
      <c r="H1268" s="55"/>
    </row>
    <row r="1269" spans="4:8" ht="12.75">
      <c r="D1269" s="57"/>
      <c r="H1269" s="55"/>
    </row>
    <row r="1270" spans="4:8" ht="12.75">
      <c r="D1270" s="57"/>
      <c r="H1270" s="55"/>
    </row>
    <row r="1271" spans="4:8" ht="12.75">
      <c r="D1271" s="57"/>
      <c r="H1271" s="55"/>
    </row>
    <row r="1272" spans="4:8" ht="12.75">
      <c r="D1272" s="57"/>
      <c r="H1272" s="55"/>
    </row>
    <row r="1273" spans="4:8" ht="12.75">
      <c r="D1273" s="57"/>
      <c r="H1273" s="55"/>
    </row>
    <row r="1274" spans="4:8" ht="12.75">
      <c r="D1274" s="57"/>
      <c r="H1274" s="55"/>
    </row>
    <row r="1275" spans="4:8" ht="12.75">
      <c r="D1275" s="57"/>
      <c r="H1275" s="55"/>
    </row>
    <row r="1276" spans="4:8" ht="12.75">
      <c r="D1276" s="57"/>
      <c r="H1276" s="55"/>
    </row>
    <row r="1277" spans="4:8" ht="12.75">
      <c r="D1277" s="57"/>
      <c r="H1277" s="55"/>
    </row>
    <row r="1278" spans="4:8" ht="12.75">
      <c r="D1278" s="57"/>
      <c r="H1278" s="55"/>
    </row>
    <row r="1279" spans="4:8" ht="12.75">
      <c r="D1279" s="57"/>
      <c r="H1279" s="55"/>
    </row>
    <row r="1280" spans="4:8" ht="12.75">
      <c r="D1280" s="57"/>
      <c r="H1280" s="55"/>
    </row>
    <row r="1281" spans="4:8" ht="12.75">
      <c r="D1281" s="57"/>
      <c r="H1281" s="55"/>
    </row>
    <row r="1282" spans="4:8" ht="12.75">
      <c r="D1282" s="57"/>
      <c r="H1282" s="55"/>
    </row>
    <row r="1283" spans="4:8" ht="12.75">
      <c r="D1283" s="57"/>
      <c r="H1283" s="55"/>
    </row>
    <row r="1284" spans="4:8" ht="12.75">
      <c r="D1284" s="57"/>
      <c r="H1284" s="55"/>
    </row>
    <row r="1285" spans="4:8" ht="12.75">
      <c r="D1285" s="57"/>
      <c r="H1285" s="55"/>
    </row>
    <row r="1286" spans="4:8" ht="12.75">
      <c r="D1286" s="57"/>
      <c r="H1286" s="55"/>
    </row>
    <row r="1287" spans="4:8" ht="12.75">
      <c r="D1287" s="57"/>
      <c r="H1287" s="55"/>
    </row>
    <row r="1288" spans="4:8" ht="12.75">
      <c r="D1288" s="57"/>
      <c r="H1288" s="55"/>
    </row>
    <row r="1289" spans="4:8" ht="12.75">
      <c r="D1289" s="57"/>
      <c r="H1289" s="55"/>
    </row>
    <row r="1290" spans="4:8" ht="12.75">
      <c r="D1290" s="57"/>
      <c r="H1290" s="55"/>
    </row>
    <row r="1291" spans="4:8" ht="12.75">
      <c r="D1291" s="57"/>
      <c r="H1291" s="55"/>
    </row>
    <row r="1292" spans="4:8" ht="12.75">
      <c r="D1292" s="57"/>
      <c r="H1292" s="55"/>
    </row>
    <row r="1293" spans="4:8" ht="12.75">
      <c r="D1293" s="57"/>
      <c r="H1293" s="55"/>
    </row>
    <row r="1294" spans="4:8" ht="12.75">
      <c r="D1294" s="57"/>
      <c r="H1294" s="55"/>
    </row>
    <row r="1295" spans="4:8" ht="12.75">
      <c r="D1295" s="57"/>
      <c r="H1295" s="55"/>
    </row>
    <row r="1296" spans="4:8" ht="12.75">
      <c r="D1296" s="57"/>
      <c r="H1296" s="55"/>
    </row>
    <row r="1297" spans="4:8" ht="12.75">
      <c r="D1297" s="57"/>
      <c r="H1297" s="55"/>
    </row>
    <row r="1298" spans="4:8" ht="12.75">
      <c r="D1298" s="57"/>
      <c r="H1298" s="55"/>
    </row>
    <row r="1299" spans="4:8" ht="12.75">
      <c r="D1299" s="57"/>
      <c r="H1299" s="55"/>
    </row>
    <row r="1300" spans="4:8" ht="12.75">
      <c r="D1300" s="57"/>
      <c r="H1300" s="55"/>
    </row>
    <row r="1301" spans="4:8" ht="12.75">
      <c r="D1301" s="57"/>
      <c r="H1301" s="55"/>
    </row>
    <row r="1302" spans="4:8" ht="12.75">
      <c r="D1302" s="57"/>
      <c r="H1302" s="55"/>
    </row>
    <row r="1303" spans="4:8" ht="12.75">
      <c r="D1303" s="57"/>
      <c r="H1303" s="55"/>
    </row>
    <row r="1304" spans="4:8" ht="12.75">
      <c r="D1304" s="57"/>
      <c r="H1304" s="55"/>
    </row>
    <row r="1305" spans="4:8" ht="12.75">
      <c r="D1305" s="57"/>
      <c r="H1305" s="55"/>
    </row>
    <row r="1306" spans="4:8" ht="12.75">
      <c r="D1306" s="57"/>
      <c r="H1306" s="55"/>
    </row>
    <row r="1307" spans="4:8" ht="12.75">
      <c r="D1307" s="57"/>
      <c r="H1307" s="55"/>
    </row>
    <row r="1308" spans="4:8" ht="12.75">
      <c r="D1308" s="57"/>
      <c r="H1308" s="55"/>
    </row>
    <row r="1309" spans="4:8" ht="12.75">
      <c r="D1309" s="57"/>
      <c r="H1309" s="55"/>
    </row>
    <row r="1310" spans="4:8" ht="12.75">
      <c r="D1310" s="57"/>
      <c r="H1310" s="55"/>
    </row>
    <row r="1311" spans="4:8" ht="12.75">
      <c r="D1311" s="57"/>
      <c r="H1311" s="55"/>
    </row>
    <row r="1312" spans="4:8" ht="12.75">
      <c r="D1312" s="57"/>
      <c r="H1312" s="55"/>
    </row>
    <row r="1313" spans="4:8" ht="12.75">
      <c r="D1313" s="57"/>
      <c r="H1313" s="55"/>
    </row>
    <row r="1314" spans="4:8" ht="12.75">
      <c r="D1314" s="57"/>
      <c r="H1314" s="55"/>
    </row>
    <row r="1315" spans="4:8" ht="12.75">
      <c r="D1315" s="57"/>
      <c r="H1315" s="55"/>
    </row>
    <row r="1316" spans="4:8" ht="12.75">
      <c r="D1316" s="57"/>
      <c r="H1316" s="55"/>
    </row>
    <row r="1317" spans="4:8" ht="12.75">
      <c r="D1317" s="57"/>
      <c r="H1317" s="55"/>
    </row>
    <row r="1318" spans="4:8" ht="12.75">
      <c r="D1318" s="57"/>
      <c r="H1318" s="55"/>
    </row>
    <row r="1319" spans="4:8" ht="12.75">
      <c r="D1319" s="57"/>
      <c r="H1319" s="55"/>
    </row>
    <row r="1320" spans="4:8" ht="12.75">
      <c r="D1320" s="57"/>
      <c r="H1320" s="55"/>
    </row>
    <row r="1321" spans="4:8" ht="12.75">
      <c r="D1321" s="57"/>
      <c r="H1321" s="55"/>
    </row>
    <row r="1322" spans="4:8" ht="12.75">
      <c r="D1322" s="57"/>
      <c r="H1322" s="55"/>
    </row>
    <row r="1323" spans="4:8" ht="12.75">
      <c r="D1323" s="57"/>
      <c r="H1323" s="55"/>
    </row>
    <row r="1324" ht="12.75">
      <c r="H1324" s="55"/>
    </row>
  </sheetData>
  <sheetProtection/>
  <mergeCells count="9">
    <mergeCell ref="A78:C78"/>
    <mergeCell ref="E1:F1"/>
    <mergeCell ref="A2:F2"/>
    <mergeCell ref="A4:A5"/>
    <mergeCell ref="B4:B5"/>
    <mergeCell ref="C4:C5"/>
    <mergeCell ref="D4:D5"/>
    <mergeCell ref="E4:F4"/>
    <mergeCell ref="A76:C76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9">
      <selection activeCell="L26" sqref="L26"/>
    </sheetView>
  </sheetViews>
  <sheetFormatPr defaultColWidth="9.00390625" defaultRowHeight="12.75"/>
  <cols>
    <col min="1" max="1" width="4.75390625" style="0" customWidth="1"/>
    <col min="2" max="2" width="33.625" style="0" customWidth="1"/>
    <col min="3" max="3" width="11.625" style="0" customWidth="1"/>
    <col min="4" max="4" width="15.125" style="0" customWidth="1"/>
    <col min="5" max="5" width="14.625" style="0" customWidth="1"/>
    <col min="6" max="6" width="14.375" style="0" customWidth="1"/>
    <col min="7" max="7" width="14.00390625" style="0" customWidth="1"/>
    <col min="8" max="8" width="17.75390625" style="0" customWidth="1"/>
  </cols>
  <sheetData>
    <row r="1" ht="48.75" customHeight="1">
      <c r="H1" s="12" t="s">
        <v>353</v>
      </c>
    </row>
    <row r="2" spans="1:7" ht="34.5" customHeight="1">
      <c r="A2" s="333" t="s">
        <v>109</v>
      </c>
      <c r="B2" s="334"/>
      <c r="C2" s="334"/>
      <c r="D2" s="334"/>
      <c r="E2" s="334"/>
      <c r="F2" s="385"/>
      <c r="G2" s="385"/>
    </row>
    <row r="3" spans="1:8" ht="9.75" customHeight="1">
      <c r="A3" s="6"/>
      <c r="B3" s="6"/>
      <c r="C3" s="6"/>
      <c r="D3" s="6"/>
      <c r="E3" s="6"/>
      <c r="F3" s="6"/>
      <c r="H3" s="2" t="s">
        <v>6</v>
      </c>
    </row>
    <row r="4" spans="1:8" ht="30" customHeight="1">
      <c r="A4" s="386"/>
      <c r="B4" s="386" t="s">
        <v>62</v>
      </c>
      <c r="C4" s="424" t="s">
        <v>352</v>
      </c>
      <c r="D4" s="381" t="s">
        <v>63</v>
      </c>
      <c r="E4" s="408" t="s">
        <v>88</v>
      </c>
      <c r="F4" s="387" t="s">
        <v>89</v>
      </c>
      <c r="G4" s="381" t="s">
        <v>65</v>
      </c>
      <c r="H4" s="381" t="s">
        <v>104</v>
      </c>
    </row>
    <row r="5" spans="1:8" ht="12" customHeight="1">
      <c r="A5" s="386"/>
      <c r="B5" s="386"/>
      <c r="C5" s="425"/>
      <c r="D5" s="381"/>
      <c r="E5" s="409"/>
      <c r="F5" s="388"/>
      <c r="G5" s="381"/>
      <c r="H5" s="381"/>
    </row>
    <row r="6" spans="1:8" ht="18" customHeight="1">
      <c r="A6" s="386"/>
      <c r="B6" s="386"/>
      <c r="C6" s="425"/>
      <c r="D6" s="381"/>
      <c r="E6" s="409"/>
      <c r="F6" s="388"/>
      <c r="G6" s="381"/>
      <c r="H6" s="381"/>
    </row>
    <row r="7" spans="1:8" ht="42" customHeight="1">
      <c r="A7" s="386"/>
      <c r="B7" s="386"/>
      <c r="C7" s="426"/>
      <c r="D7" s="381"/>
      <c r="E7" s="410"/>
      <c r="F7" s="389"/>
      <c r="G7" s="381"/>
      <c r="H7" s="381"/>
    </row>
    <row r="8" spans="1:8" ht="12.75" customHeight="1">
      <c r="A8" s="26">
        <v>1</v>
      </c>
      <c r="B8" s="26">
        <v>2</v>
      </c>
      <c r="C8" s="80">
        <v>3</v>
      </c>
      <c r="D8" s="26">
        <v>4</v>
      </c>
      <c r="E8" s="402">
        <v>5</v>
      </c>
      <c r="F8" s="26">
        <v>6</v>
      </c>
      <c r="G8" s="402">
        <v>7</v>
      </c>
      <c r="H8" s="26">
        <v>8</v>
      </c>
    </row>
    <row r="9" spans="1:8" ht="19.5" customHeight="1">
      <c r="A9" s="413"/>
      <c r="B9" s="414" t="s">
        <v>339</v>
      </c>
      <c r="C9" s="415"/>
      <c r="D9" s="416">
        <v>0</v>
      </c>
      <c r="E9" s="417">
        <v>935200</v>
      </c>
      <c r="F9" s="418">
        <v>933200</v>
      </c>
      <c r="G9" s="417">
        <v>2000</v>
      </c>
      <c r="H9" s="416">
        <v>0</v>
      </c>
    </row>
    <row r="10" spans="1:8" ht="19.5" customHeight="1">
      <c r="A10" s="399"/>
      <c r="B10" s="400" t="s">
        <v>19</v>
      </c>
      <c r="C10" s="403"/>
      <c r="D10" s="400"/>
      <c r="E10" s="403"/>
      <c r="F10" s="400"/>
      <c r="G10" s="403"/>
      <c r="H10" s="400"/>
    </row>
    <row r="11" spans="1:8" ht="19.5" customHeight="1">
      <c r="A11" s="399"/>
      <c r="B11" s="400" t="s">
        <v>159</v>
      </c>
      <c r="C11" s="403">
        <v>80101</v>
      </c>
      <c r="D11" s="400">
        <v>0</v>
      </c>
      <c r="E11" s="404">
        <v>30200</v>
      </c>
      <c r="F11" s="406">
        <v>30200</v>
      </c>
      <c r="G11" s="403">
        <v>0</v>
      </c>
      <c r="H11" s="400">
        <v>0</v>
      </c>
    </row>
    <row r="12" spans="1:8" ht="19.5" customHeight="1">
      <c r="A12" s="399"/>
      <c r="B12" s="400" t="s">
        <v>161</v>
      </c>
      <c r="C12" s="403">
        <v>80104</v>
      </c>
      <c r="D12" s="400">
        <v>0</v>
      </c>
      <c r="E12" s="404">
        <v>356000</v>
      </c>
      <c r="F12" s="406">
        <v>355600</v>
      </c>
      <c r="G12" s="403">
        <v>400</v>
      </c>
      <c r="H12" s="400">
        <v>0</v>
      </c>
    </row>
    <row r="13" spans="1:8" ht="19.5" customHeight="1">
      <c r="A13" s="399"/>
      <c r="B13" s="400" t="s">
        <v>162</v>
      </c>
      <c r="C13" s="403">
        <v>80110</v>
      </c>
      <c r="D13" s="400">
        <v>0</v>
      </c>
      <c r="E13" s="404">
        <v>3000</v>
      </c>
      <c r="F13" s="406">
        <v>3000</v>
      </c>
      <c r="G13" s="403">
        <v>0</v>
      </c>
      <c r="H13" s="400">
        <v>0</v>
      </c>
    </row>
    <row r="14" spans="1:8" ht="19.5" customHeight="1">
      <c r="A14" s="399"/>
      <c r="B14" s="400" t="s">
        <v>166</v>
      </c>
      <c r="C14" s="403">
        <v>80148</v>
      </c>
      <c r="D14" s="400">
        <v>0</v>
      </c>
      <c r="E14" s="404">
        <v>546000</v>
      </c>
      <c r="F14" s="406">
        <v>544400</v>
      </c>
      <c r="G14" s="404">
        <v>1600</v>
      </c>
      <c r="H14" s="400">
        <v>0</v>
      </c>
    </row>
    <row r="15" spans="1:8" ht="19.5" customHeight="1">
      <c r="A15" s="399"/>
      <c r="B15" s="400"/>
      <c r="C15" s="403"/>
      <c r="D15" s="400"/>
      <c r="E15" s="403"/>
      <c r="F15" s="400"/>
      <c r="G15" s="403"/>
      <c r="H15" s="400"/>
    </row>
    <row r="16" spans="1:8" ht="19.5" customHeight="1">
      <c r="A16" s="399"/>
      <c r="B16" s="400" t="s">
        <v>11</v>
      </c>
      <c r="C16" s="403"/>
      <c r="D16" s="400"/>
      <c r="E16" s="403"/>
      <c r="F16" s="400"/>
      <c r="G16" s="403"/>
      <c r="H16" s="400"/>
    </row>
    <row r="17" spans="1:8" s="27" customFormat="1" ht="19.5" customHeight="1">
      <c r="A17" s="419">
        <v>1</v>
      </c>
      <c r="B17" s="420" t="s">
        <v>340</v>
      </c>
      <c r="C17" s="421"/>
      <c r="D17" s="420">
        <v>0</v>
      </c>
      <c r="E17" s="422">
        <v>53200</v>
      </c>
      <c r="F17" s="423">
        <v>52700</v>
      </c>
      <c r="G17" s="421">
        <v>500</v>
      </c>
      <c r="H17" s="420">
        <v>0</v>
      </c>
    </row>
    <row r="18" spans="1:8" ht="19.5" customHeight="1">
      <c r="A18" s="399"/>
      <c r="B18" s="400" t="s">
        <v>341</v>
      </c>
      <c r="C18" s="403">
        <v>80101</v>
      </c>
      <c r="D18" s="400">
        <v>0</v>
      </c>
      <c r="E18" s="404">
        <v>5200</v>
      </c>
      <c r="F18" s="406">
        <v>5200</v>
      </c>
      <c r="G18" s="403">
        <v>0</v>
      </c>
      <c r="H18" s="400">
        <v>0</v>
      </c>
    </row>
    <row r="19" spans="1:8" ht="19.5" customHeight="1">
      <c r="A19" s="399"/>
      <c r="B19" s="400" t="s">
        <v>342</v>
      </c>
      <c r="C19" s="403">
        <v>80148</v>
      </c>
      <c r="D19" s="400">
        <v>0</v>
      </c>
      <c r="E19" s="404">
        <v>48000</v>
      </c>
      <c r="F19" s="406">
        <v>47500</v>
      </c>
      <c r="G19" s="403">
        <v>500</v>
      </c>
      <c r="H19" s="400">
        <v>0</v>
      </c>
    </row>
    <row r="20" spans="1:8" s="27" customFormat="1" ht="19.5" customHeight="1">
      <c r="A20" s="419">
        <v>2</v>
      </c>
      <c r="B20" s="420" t="s">
        <v>343</v>
      </c>
      <c r="C20" s="421"/>
      <c r="D20" s="420">
        <v>0</v>
      </c>
      <c r="E20" s="422">
        <v>1000</v>
      </c>
      <c r="F20" s="423">
        <v>1000</v>
      </c>
      <c r="G20" s="421">
        <v>0</v>
      </c>
      <c r="H20" s="420">
        <v>0</v>
      </c>
    </row>
    <row r="21" spans="1:8" ht="19.5" customHeight="1">
      <c r="A21" s="399"/>
      <c r="B21" s="400" t="s">
        <v>344</v>
      </c>
      <c r="C21" s="403">
        <v>80101</v>
      </c>
      <c r="D21" s="400">
        <v>0</v>
      </c>
      <c r="E21" s="404">
        <v>1000</v>
      </c>
      <c r="F21" s="406">
        <v>1000</v>
      </c>
      <c r="G21" s="403">
        <v>0</v>
      </c>
      <c r="H21" s="400">
        <v>0</v>
      </c>
    </row>
    <row r="22" spans="1:8" s="27" customFormat="1" ht="19.5" customHeight="1">
      <c r="A22" s="419">
        <v>3</v>
      </c>
      <c r="B22" s="420" t="s">
        <v>345</v>
      </c>
      <c r="C22" s="421"/>
      <c r="D22" s="420">
        <v>0</v>
      </c>
      <c r="E22" s="422">
        <v>2000</v>
      </c>
      <c r="F22" s="423">
        <v>2000</v>
      </c>
      <c r="G22" s="421">
        <v>0</v>
      </c>
      <c r="H22" s="420">
        <v>0</v>
      </c>
    </row>
    <row r="23" spans="1:8" ht="19.5" customHeight="1">
      <c r="A23" s="399"/>
      <c r="B23" s="400" t="s">
        <v>344</v>
      </c>
      <c r="C23" s="403">
        <v>80101</v>
      </c>
      <c r="D23" s="400">
        <v>0</v>
      </c>
      <c r="E23" s="404">
        <v>2000</v>
      </c>
      <c r="F23" s="406">
        <v>2000</v>
      </c>
      <c r="G23" s="403">
        <v>0</v>
      </c>
      <c r="H23" s="400">
        <v>0</v>
      </c>
    </row>
    <row r="24" spans="1:8" s="27" customFormat="1" ht="19.5" customHeight="1">
      <c r="A24" s="419">
        <v>4</v>
      </c>
      <c r="B24" s="420" t="s">
        <v>346</v>
      </c>
      <c r="C24" s="421"/>
      <c r="D24" s="420">
        <v>0</v>
      </c>
      <c r="E24" s="422">
        <v>18000</v>
      </c>
      <c r="F24" s="423">
        <v>18000</v>
      </c>
      <c r="G24" s="421">
        <v>0</v>
      </c>
      <c r="H24" s="420">
        <v>0</v>
      </c>
    </row>
    <row r="25" spans="1:8" ht="19.5" customHeight="1">
      <c r="A25" s="399"/>
      <c r="B25" s="400" t="s">
        <v>344</v>
      </c>
      <c r="C25" s="403">
        <v>80101</v>
      </c>
      <c r="D25" s="400">
        <v>0</v>
      </c>
      <c r="E25" s="404">
        <v>18000</v>
      </c>
      <c r="F25" s="406">
        <v>18000</v>
      </c>
      <c r="G25" s="403">
        <v>0</v>
      </c>
      <c r="H25" s="400">
        <v>0</v>
      </c>
    </row>
    <row r="26" spans="1:8" s="27" customFormat="1" ht="19.5" customHeight="1">
      <c r="A26" s="419">
        <v>5</v>
      </c>
      <c r="B26" s="420" t="s">
        <v>347</v>
      </c>
      <c r="C26" s="421"/>
      <c r="D26" s="420">
        <v>0</v>
      </c>
      <c r="E26" s="422">
        <v>4000</v>
      </c>
      <c r="F26" s="423">
        <v>4000</v>
      </c>
      <c r="G26" s="421">
        <v>0</v>
      </c>
      <c r="H26" s="420">
        <v>0</v>
      </c>
    </row>
    <row r="27" spans="1:8" ht="19.5" customHeight="1">
      <c r="A27" s="399"/>
      <c r="B27" s="400" t="s">
        <v>344</v>
      </c>
      <c r="C27" s="403">
        <v>80101</v>
      </c>
      <c r="D27" s="400">
        <v>0</v>
      </c>
      <c r="E27" s="404">
        <v>4000</v>
      </c>
      <c r="F27" s="406">
        <v>4000</v>
      </c>
      <c r="G27" s="403">
        <v>0</v>
      </c>
      <c r="H27" s="400">
        <v>0</v>
      </c>
    </row>
    <row r="28" spans="1:8" s="27" customFormat="1" ht="19.5" customHeight="1">
      <c r="A28" s="419">
        <v>6</v>
      </c>
      <c r="B28" s="420" t="s">
        <v>348</v>
      </c>
      <c r="C28" s="421"/>
      <c r="D28" s="420">
        <v>0</v>
      </c>
      <c r="E28" s="422">
        <v>614000</v>
      </c>
      <c r="F28" s="423">
        <v>613000</v>
      </c>
      <c r="G28" s="422">
        <v>1000</v>
      </c>
      <c r="H28" s="420">
        <v>0</v>
      </c>
    </row>
    <row r="29" spans="1:8" ht="19.5" customHeight="1">
      <c r="A29" s="399"/>
      <c r="B29" s="400" t="s">
        <v>349</v>
      </c>
      <c r="C29" s="403">
        <v>80104</v>
      </c>
      <c r="D29" s="400">
        <v>0</v>
      </c>
      <c r="E29" s="404">
        <v>356000</v>
      </c>
      <c r="F29" s="406">
        <v>355600</v>
      </c>
      <c r="G29" s="403">
        <v>400</v>
      </c>
      <c r="H29" s="400">
        <v>0</v>
      </c>
    </row>
    <row r="30" spans="1:8" ht="19.5" customHeight="1">
      <c r="A30" s="399"/>
      <c r="B30" s="400" t="s">
        <v>342</v>
      </c>
      <c r="C30" s="403">
        <v>80148</v>
      </c>
      <c r="D30" s="400">
        <v>0</v>
      </c>
      <c r="E30" s="404">
        <v>258000</v>
      </c>
      <c r="F30" s="406">
        <v>257400</v>
      </c>
      <c r="G30" s="403">
        <v>600</v>
      </c>
      <c r="H30" s="400">
        <v>0</v>
      </c>
    </row>
    <row r="31" spans="1:8" s="27" customFormat="1" ht="19.5" customHeight="1">
      <c r="A31" s="419">
        <v>7</v>
      </c>
      <c r="B31" s="420" t="s">
        <v>350</v>
      </c>
      <c r="C31" s="421"/>
      <c r="D31" s="420">
        <v>0</v>
      </c>
      <c r="E31" s="422">
        <v>243000</v>
      </c>
      <c r="F31" s="423">
        <v>242500</v>
      </c>
      <c r="G31" s="421">
        <v>500</v>
      </c>
      <c r="H31" s="420">
        <v>0</v>
      </c>
    </row>
    <row r="32" spans="1:8" ht="19.5" customHeight="1">
      <c r="A32" s="399"/>
      <c r="B32" s="400" t="s">
        <v>351</v>
      </c>
      <c r="C32" s="403">
        <v>80110</v>
      </c>
      <c r="D32" s="400">
        <v>0</v>
      </c>
      <c r="E32" s="404">
        <v>3000</v>
      </c>
      <c r="F32" s="406">
        <v>3000</v>
      </c>
      <c r="G32" s="403">
        <v>0</v>
      </c>
      <c r="H32" s="400">
        <v>0</v>
      </c>
    </row>
    <row r="33" spans="1:8" ht="19.5" customHeight="1">
      <c r="A33" s="399"/>
      <c r="B33" s="412" t="s">
        <v>342</v>
      </c>
      <c r="C33" s="403">
        <v>80148</v>
      </c>
      <c r="D33" s="401">
        <v>0</v>
      </c>
      <c r="E33" s="411">
        <v>240000</v>
      </c>
      <c r="F33" s="407">
        <v>239500</v>
      </c>
      <c r="G33" s="405">
        <v>500</v>
      </c>
      <c r="H33" s="401">
        <v>0</v>
      </c>
    </row>
    <row r="34" spans="1:8" s="27" customFormat="1" ht="19.5" customHeight="1">
      <c r="A34" s="430" t="s">
        <v>73</v>
      </c>
      <c r="B34" s="431"/>
      <c r="C34" s="432"/>
      <c r="D34" s="427">
        <v>0</v>
      </c>
      <c r="E34" s="428">
        <v>935200</v>
      </c>
      <c r="F34" s="429">
        <v>933200</v>
      </c>
      <c r="G34" s="428">
        <v>2000</v>
      </c>
      <c r="H34" s="427">
        <v>0</v>
      </c>
    </row>
  </sheetData>
  <sheetProtection/>
  <mergeCells count="10">
    <mergeCell ref="A2:G2"/>
    <mergeCell ref="A4:A7"/>
    <mergeCell ref="B4:B7"/>
    <mergeCell ref="D4:D7"/>
    <mergeCell ref="G4:G7"/>
    <mergeCell ref="C4:C7"/>
    <mergeCell ref="H4:H7"/>
    <mergeCell ref="E4:E7"/>
    <mergeCell ref="F4:F7"/>
    <mergeCell ref="A34:C34"/>
  </mergeCells>
  <printOptions horizontalCentered="1"/>
  <pageMargins left="0.5511811023622047" right="0.5511811023622047" top="0.4724409448818898" bottom="0.3937007874015748" header="0.5118110236220472" footer="0.35433070866141736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J9" sqref="J9"/>
    </sheetView>
  </sheetViews>
  <sheetFormatPr defaultColWidth="9.125" defaultRowHeight="12.75"/>
  <cols>
    <col min="1" max="1" width="4.00390625" style="6" customWidth="1"/>
    <col min="2" max="2" width="8.125" style="6" customWidth="1"/>
    <col min="3" max="3" width="9.875" style="6" customWidth="1"/>
    <col min="4" max="4" width="41.625" style="6" customWidth="1"/>
    <col min="5" max="5" width="22.375" style="6" customWidth="1"/>
    <col min="6" max="16384" width="9.125" style="6" customWidth="1"/>
  </cols>
  <sheetData>
    <row r="1" ht="48.75" customHeight="1">
      <c r="E1" s="12" t="s">
        <v>264</v>
      </c>
    </row>
    <row r="2" spans="1:9" ht="48" customHeight="1">
      <c r="A2" s="333" t="s">
        <v>265</v>
      </c>
      <c r="B2" s="333"/>
      <c r="C2" s="333"/>
      <c r="D2" s="333"/>
      <c r="E2" s="333"/>
      <c r="F2" s="44"/>
      <c r="H2" s="29"/>
      <c r="I2" s="29"/>
    </row>
    <row r="3" spans="1:9" ht="9.75" customHeight="1">
      <c r="A3" s="30"/>
      <c r="B3" s="30"/>
      <c r="C3" s="30"/>
      <c r="D3" s="30"/>
      <c r="E3" s="2" t="s">
        <v>6</v>
      </c>
      <c r="H3" s="29"/>
      <c r="I3" s="29"/>
    </row>
    <row r="4" spans="1:5" ht="64.5" customHeight="1">
      <c r="A4" s="15" t="s">
        <v>23</v>
      </c>
      <c r="B4" s="15" t="s">
        <v>7</v>
      </c>
      <c r="C4" s="15" t="s">
        <v>15</v>
      </c>
      <c r="D4" s="15" t="s">
        <v>74</v>
      </c>
      <c r="E4" s="16" t="s">
        <v>75</v>
      </c>
    </row>
    <row r="5" spans="1:5" ht="12" customHeight="1">
      <c r="A5" s="194">
        <v>1</v>
      </c>
      <c r="B5" s="194">
        <v>2</v>
      </c>
      <c r="C5" s="194">
        <v>3</v>
      </c>
      <c r="D5" s="194">
        <v>4</v>
      </c>
      <c r="E5" s="194">
        <v>5</v>
      </c>
    </row>
    <row r="6" spans="1:5" ht="30" customHeight="1">
      <c r="A6" s="188" t="s">
        <v>27</v>
      </c>
      <c r="B6" s="39">
        <v>851</v>
      </c>
      <c r="C6" s="39">
        <v>85154</v>
      </c>
      <c r="D6" s="294" t="s">
        <v>266</v>
      </c>
      <c r="E6" s="152">
        <v>200000</v>
      </c>
    </row>
    <row r="7" spans="1:5" ht="30" customHeight="1">
      <c r="A7" s="188" t="s">
        <v>30</v>
      </c>
      <c r="B7" s="188">
        <v>921</v>
      </c>
      <c r="C7" s="188">
        <v>92109</v>
      </c>
      <c r="D7" s="19" t="s">
        <v>266</v>
      </c>
      <c r="E7" s="152">
        <v>1400000</v>
      </c>
    </row>
    <row r="8" spans="1:5" ht="30" customHeight="1">
      <c r="A8" s="188" t="s">
        <v>32</v>
      </c>
      <c r="B8" s="188">
        <v>921</v>
      </c>
      <c r="C8" s="188">
        <v>92116</v>
      </c>
      <c r="D8" s="189" t="s">
        <v>267</v>
      </c>
      <c r="E8" s="152">
        <v>350000</v>
      </c>
    </row>
    <row r="9" spans="1:5" ht="30" customHeight="1">
      <c r="A9" s="188"/>
      <c r="B9" s="188"/>
      <c r="C9" s="188"/>
      <c r="D9" s="19"/>
      <c r="E9" s="152"/>
    </row>
    <row r="10" spans="1:5" ht="30" customHeight="1">
      <c r="A10" s="188"/>
      <c r="B10" s="188"/>
      <c r="C10" s="188"/>
      <c r="D10" s="19"/>
      <c r="E10" s="152"/>
    </row>
    <row r="11" spans="1:5" ht="30" customHeight="1">
      <c r="A11" s="390" t="s">
        <v>73</v>
      </c>
      <c r="B11" s="391"/>
      <c r="C11" s="391"/>
      <c r="D11" s="392"/>
      <c r="E11" s="195">
        <f>SUM(E6:E10)</f>
        <v>1950000</v>
      </c>
    </row>
    <row r="13" ht="12.75">
      <c r="A13" s="31"/>
    </row>
  </sheetData>
  <sheetProtection/>
  <mergeCells count="2">
    <mergeCell ref="A11:D11"/>
    <mergeCell ref="A2:E2"/>
  </mergeCells>
  <printOptions horizontalCentered="1"/>
  <pageMargins left="0.984251968503937" right="0.1968503937007874" top="1.968503937007874" bottom="0.984251968503937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I4" sqref="I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ht="48.75" customHeight="1">
      <c r="G1" s="12" t="s">
        <v>268</v>
      </c>
    </row>
    <row r="2" spans="1:7" ht="48" customHeight="1">
      <c r="A2" s="333" t="s">
        <v>269</v>
      </c>
      <c r="B2" s="334"/>
      <c r="C2" s="334"/>
      <c r="D2" s="334"/>
      <c r="E2" s="334"/>
      <c r="F2" s="334"/>
      <c r="G2" s="384"/>
    </row>
    <row r="3" spans="1:7" ht="9.75" customHeight="1">
      <c r="A3" s="28"/>
      <c r="B3" s="28"/>
      <c r="C3" s="28"/>
      <c r="D3" s="28"/>
      <c r="E3" s="28"/>
      <c r="F3" s="28"/>
      <c r="G3" s="2" t="s">
        <v>6</v>
      </c>
    </row>
    <row r="4" spans="1:7" ht="64.5" customHeight="1">
      <c r="A4" s="15" t="s">
        <v>23</v>
      </c>
      <c r="B4" s="15" t="s">
        <v>7</v>
      </c>
      <c r="C4" s="15" t="s">
        <v>15</v>
      </c>
      <c r="D4" s="32" t="s">
        <v>16</v>
      </c>
      <c r="E4" s="16" t="s">
        <v>76</v>
      </c>
      <c r="F4" s="16" t="s">
        <v>77</v>
      </c>
      <c r="G4" s="16" t="s">
        <v>78</v>
      </c>
    </row>
    <row r="5" spans="1:7" ht="12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</row>
    <row r="6" spans="1:7" ht="30" customHeight="1">
      <c r="A6" s="33"/>
      <c r="B6" s="33"/>
      <c r="C6" s="33"/>
      <c r="D6" s="33"/>
      <c r="E6" s="33"/>
      <c r="F6" s="33"/>
      <c r="G6" s="33"/>
    </row>
    <row r="7" spans="1:7" ht="30" customHeight="1">
      <c r="A7" s="34"/>
      <c r="B7" s="34"/>
      <c r="C7" s="34"/>
      <c r="D7" s="34"/>
      <c r="E7" s="34"/>
      <c r="F7" s="34"/>
      <c r="G7" s="34"/>
    </row>
    <row r="8" spans="1:7" ht="30" customHeight="1">
      <c r="A8" s="34"/>
      <c r="B8" s="34"/>
      <c r="C8" s="34"/>
      <c r="D8" s="34"/>
      <c r="E8" s="34"/>
      <c r="F8" s="34"/>
      <c r="G8" s="34"/>
    </row>
    <row r="9" spans="1:7" ht="30" customHeight="1">
      <c r="A9" s="34"/>
      <c r="B9" s="34"/>
      <c r="C9" s="34"/>
      <c r="D9" s="34"/>
      <c r="E9" s="34"/>
      <c r="F9" s="34"/>
      <c r="G9" s="34"/>
    </row>
    <row r="10" spans="1:7" ht="30" customHeight="1">
      <c r="A10" s="35"/>
      <c r="B10" s="35"/>
      <c r="C10" s="35"/>
      <c r="D10" s="35"/>
      <c r="E10" s="35"/>
      <c r="F10" s="35"/>
      <c r="G10" s="35"/>
    </row>
    <row r="11" spans="1:7" s="6" customFormat="1" ht="30" customHeight="1">
      <c r="A11" s="393" t="s">
        <v>73</v>
      </c>
      <c r="B11" s="394"/>
      <c r="C11" s="394"/>
      <c r="D11" s="394"/>
      <c r="E11" s="395"/>
      <c r="F11" s="19"/>
      <c r="G11" s="19"/>
    </row>
    <row r="13" ht="12.75">
      <c r="A13" s="31" t="s">
        <v>96</v>
      </c>
    </row>
  </sheetData>
  <sheetProtection/>
  <mergeCells count="2">
    <mergeCell ref="A2:G2"/>
    <mergeCell ref="A11:E11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E16" sqref="A1:E1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2.25390625" style="0" customWidth="1"/>
    <col min="5" max="5" width="19.625" style="0" customWidth="1"/>
  </cols>
  <sheetData>
    <row r="1" ht="48.75" customHeight="1">
      <c r="E1" s="12" t="s">
        <v>337</v>
      </c>
    </row>
    <row r="2" spans="1:6" ht="60" customHeight="1">
      <c r="A2" s="333" t="s">
        <v>272</v>
      </c>
      <c r="B2" s="333"/>
      <c r="C2" s="333"/>
      <c r="D2" s="333"/>
      <c r="E2" s="333"/>
      <c r="F2" s="14"/>
    </row>
    <row r="3" spans="1:5" ht="9.75" customHeight="1">
      <c r="A3" s="30"/>
      <c r="B3" s="30"/>
      <c r="C3" s="30"/>
      <c r="D3" s="30"/>
      <c r="E3" s="2" t="s">
        <v>6</v>
      </c>
    </row>
    <row r="4" spans="1:5" ht="64.5" customHeight="1">
      <c r="A4" s="15" t="s">
        <v>23</v>
      </c>
      <c r="B4" s="15" t="s">
        <v>7</v>
      </c>
      <c r="C4" s="15" t="s">
        <v>15</v>
      </c>
      <c r="D4" s="16" t="s">
        <v>79</v>
      </c>
      <c r="E4" s="16" t="s">
        <v>80</v>
      </c>
    </row>
    <row r="5" spans="1:5" s="36" customFormat="1" ht="12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30" customHeight="1">
      <c r="A6" s="119" t="s">
        <v>27</v>
      </c>
      <c r="B6" s="119">
        <v>851</v>
      </c>
      <c r="C6" s="119">
        <v>85154</v>
      </c>
      <c r="D6" s="196" t="s">
        <v>317</v>
      </c>
      <c r="E6" s="153">
        <v>4000</v>
      </c>
    </row>
    <row r="7" spans="1:5" ht="39.75" customHeight="1">
      <c r="A7" s="125" t="s">
        <v>30</v>
      </c>
      <c r="B7" s="125">
        <v>700</v>
      </c>
      <c r="C7" s="125">
        <v>70095</v>
      </c>
      <c r="D7" s="197" t="s">
        <v>311</v>
      </c>
      <c r="E7" s="154">
        <v>50000</v>
      </c>
    </row>
    <row r="8" spans="1:5" ht="30" customHeight="1">
      <c r="A8" s="125" t="s">
        <v>32</v>
      </c>
      <c r="B8" s="125">
        <v>700</v>
      </c>
      <c r="C8" s="125">
        <v>70095</v>
      </c>
      <c r="D8" s="197" t="s">
        <v>314</v>
      </c>
      <c r="E8" s="154">
        <v>88000</v>
      </c>
    </row>
    <row r="9" spans="1:5" ht="30" customHeight="1">
      <c r="A9" s="125" t="s">
        <v>34</v>
      </c>
      <c r="B9" s="125">
        <v>700</v>
      </c>
      <c r="C9" s="125">
        <v>70095</v>
      </c>
      <c r="D9" s="197" t="s">
        <v>312</v>
      </c>
      <c r="E9" s="154">
        <v>77000</v>
      </c>
    </row>
    <row r="10" spans="1:5" ht="30" customHeight="1">
      <c r="A10" s="125" t="s">
        <v>37</v>
      </c>
      <c r="B10" s="125">
        <v>700</v>
      </c>
      <c r="C10" s="125">
        <v>70095</v>
      </c>
      <c r="D10" s="197" t="s">
        <v>313</v>
      </c>
      <c r="E10" s="154">
        <v>86000</v>
      </c>
    </row>
    <row r="11" spans="1:5" ht="30" customHeight="1">
      <c r="A11" s="120" t="s">
        <v>40</v>
      </c>
      <c r="B11" s="125">
        <v>700</v>
      </c>
      <c r="C11" s="125">
        <v>70095</v>
      </c>
      <c r="D11" s="197" t="s">
        <v>315</v>
      </c>
      <c r="E11" s="155">
        <v>129000</v>
      </c>
    </row>
    <row r="12" spans="1:5" ht="44.25" customHeight="1">
      <c r="A12" s="120" t="s">
        <v>43</v>
      </c>
      <c r="B12" s="125">
        <v>700</v>
      </c>
      <c r="C12" s="125">
        <v>70095</v>
      </c>
      <c r="D12" s="198" t="s">
        <v>316</v>
      </c>
      <c r="E12" s="155">
        <v>320000</v>
      </c>
    </row>
    <row r="13" spans="1:5" ht="30" customHeight="1">
      <c r="A13" s="35"/>
      <c r="B13" s="35"/>
      <c r="C13" s="35"/>
      <c r="D13" s="123"/>
      <c r="E13" s="156"/>
    </row>
    <row r="14" spans="1:5" ht="30" customHeight="1">
      <c r="A14" s="396" t="s">
        <v>73</v>
      </c>
      <c r="B14" s="397"/>
      <c r="C14" s="397"/>
      <c r="D14" s="398"/>
      <c r="E14" s="150">
        <f>SUM(E6:E12)</f>
        <v>754000</v>
      </c>
    </row>
    <row r="16" ht="12.75">
      <c r="A16" s="31"/>
    </row>
  </sheetData>
  <sheetProtection/>
  <mergeCells count="2">
    <mergeCell ref="A2:E2"/>
    <mergeCell ref="A14:D14"/>
  </mergeCells>
  <printOptions horizontalCentered="1"/>
  <pageMargins left="1.141732283464567" right="0.5511811023622047" top="2.204724409448819" bottom="0.984251968503937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F16" sqref="A1:F16"/>
    </sheetView>
  </sheetViews>
  <sheetFormatPr defaultColWidth="9.00390625" defaultRowHeight="12.75"/>
  <cols>
    <col min="1" max="1" width="5.25390625" style="0" customWidth="1"/>
    <col min="2" max="2" width="7.00390625" style="0" customWidth="1"/>
    <col min="3" max="3" width="8.25390625" style="0" customWidth="1"/>
    <col min="4" max="4" width="64.375" style="0" customWidth="1"/>
    <col min="5" max="5" width="32.75390625" style="0" customWidth="1"/>
    <col min="6" max="6" width="17.375" style="0" customWidth="1"/>
  </cols>
  <sheetData>
    <row r="1" ht="61.5" customHeight="1">
      <c r="F1" s="200" t="s">
        <v>338</v>
      </c>
    </row>
    <row r="2" spans="1:7" ht="60" customHeight="1">
      <c r="A2" s="333" t="s">
        <v>274</v>
      </c>
      <c r="B2" s="333"/>
      <c r="C2" s="333"/>
      <c r="D2" s="333"/>
      <c r="E2" s="333"/>
      <c r="F2" s="333"/>
      <c r="G2" s="14"/>
    </row>
    <row r="3" spans="1:6" ht="9.75" customHeight="1">
      <c r="A3" s="30"/>
      <c r="B3" s="30"/>
      <c r="C3" s="30"/>
      <c r="D3" s="30"/>
      <c r="E3" s="30"/>
      <c r="F3" s="2" t="s">
        <v>6</v>
      </c>
    </row>
    <row r="4" spans="1:6" ht="64.5" customHeight="1">
      <c r="A4" s="15" t="s">
        <v>23</v>
      </c>
      <c r="B4" s="15" t="s">
        <v>7</v>
      </c>
      <c r="C4" s="15" t="s">
        <v>15</v>
      </c>
      <c r="D4" s="16" t="s">
        <v>79</v>
      </c>
      <c r="E4" s="16" t="s">
        <v>81</v>
      </c>
      <c r="F4" s="16" t="s">
        <v>75</v>
      </c>
    </row>
    <row r="5" spans="1:6" s="36" customFormat="1" ht="12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39" customHeight="1">
      <c r="A6" s="199" t="s">
        <v>27</v>
      </c>
      <c r="B6" s="188">
        <v>600</v>
      </c>
      <c r="C6" s="188">
        <v>60013</v>
      </c>
      <c r="D6" s="124" t="s">
        <v>282</v>
      </c>
      <c r="E6" s="189" t="s">
        <v>333</v>
      </c>
      <c r="F6" s="152">
        <v>25000</v>
      </c>
    </row>
    <row r="7" spans="1:6" ht="29.25" customHeight="1">
      <c r="A7" s="199" t="s">
        <v>30</v>
      </c>
      <c r="B7" s="188">
        <v>600</v>
      </c>
      <c r="C7" s="188">
        <v>60014</v>
      </c>
      <c r="D7" s="124" t="s">
        <v>275</v>
      </c>
      <c r="E7" s="19" t="s">
        <v>276</v>
      </c>
      <c r="F7" s="151">
        <v>800000</v>
      </c>
    </row>
    <row r="8" spans="1:6" ht="30" customHeight="1">
      <c r="A8" s="199" t="s">
        <v>32</v>
      </c>
      <c r="B8" s="188">
        <v>600</v>
      </c>
      <c r="C8" s="188">
        <v>60014</v>
      </c>
      <c r="D8" s="124" t="s">
        <v>277</v>
      </c>
      <c r="E8" s="19" t="s">
        <v>276</v>
      </c>
      <c r="F8" s="151">
        <v>50000</v>
      </c>
    </row>
    <row r="9" spans="1:6" ht="30" customHeight="1">
      <c r="A9" s="199" t="s">
        <v>34</v>
      </c>
      <c r="B9" s="188">
        <v>600</v>
      </c>
      <c r="C9" s="188">
        <v>60014</v>
      </c>
      <c r="D9" s="124" t="s">
        <v>278</v>
      </c>
      <c r="E9" s="19" t="s">
        <v>276</v>
      </c>
      <c r="F9" s="151">
        <v>30000</v>
      </c>
    </row>
    <row r="10" spans="1:6" ht="30" customHeight="1">
      <c r="A10" s="199" t="s">
        <v>37</v>
      </c>
      <c r="B10" s="188">
        <v>600</v>
      </c>
      <c r="C10" s="188">
        <v>60014</v>
      </c>
      <c r="D10" s="124" t="s">
        <v>279</v>
      </c>
      <c r="E10" s="19" t="s">
        <v>276</v>
      </c>
      <c r="F10" s="151">
        <v>15000</v>
      </c>
    </row>
    <row r="11" spans="1:6" ht="30" customHeight="1">
      <c r="A11" s="199" t="s">
        <v>40</v>
      </c>
      <c r="B11" s="188">
        <v>600</v>
      </c>
      <c r="C11" s="188">
        <v>60014</v>
      </c>
      <c r="D11" s="124" t="s">
        <v>280</v>
      </c>
      <c r="E11" s="19" t="s">
        <v>276</v>
      </c>
      <c r="F11" s="151">
        <v>15000</v>
      </c>
    </row>
    <row r="12" spans="1:6" ht="30" customHeight="1">
      <c r="A12" s="199" t="s">
        <v>43</v>
      </c>
      <c r="B12" s="188">
        <v>600</v>
      </c>
      <c r="C12" s="188">
        <v>60014</v>
      </c>
      <c r="D12" s="124" t="s">
        <v>281</v>
      </c>
      <c r="E12" s="19" t="s">
        <v>276</v>
      </c>
      <c r="F12" s="151">
        <v>15000</v>
      </c>
    </row>
    <row r="13" spans="1:6" ht="30" customHeight="1">
      <c r="A13" s="19"/>
      <c r="B13" s="188"/>
      <c r="C13" s="188"/>
      <c r="D13" s="19"/>
      <c r="E13" s="19"/>
      <c r="F13" s="190"/>
    </row>
    <row r="14" spans="1:6" ht="30" customHeight="1">
      <c r="A14" s="396" t="s">
        <v>73</v>
      </c>
      <c r="B14" s="397"/>
      <c r="C14" s="397"/>
      <c r="D14" s="398"/>
      <c r="E14" s="37"/>
      <c r="F14" s="152">
        <f>SUM(F6:F12)</f>
        <v>950000</v>
      </c>
    </row>
    <row r="16" ht="12.75">
      <c r="A16" s="31"/>
    </row>
  </sheetData>
  <sheetProtection/>
  <mergeCells count="2">
    <mergeCell ref="A2:F2"/>
    <mergeCell ref="A14:D14"/>
  </mergeCells>
  <printOptions horizontalCentered="1"/>
  <pageMargins left="0.5511811023622047" right="0.5511811023622047" top="0.6299212598425197" bottom="0.5905511811023623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E12" sqref="A1:E12"/>
    </sheetView>
  </sheetViews>
  <sheetFormatPr defaultColWidth="9.00390625" defaultRowHeight="12.75"/>
  <cols>
    <col min="1" max="1" width="5.25390625" style="0" customWidth="1"/>
    <col min="2" max="2" width="7.00390625" style="0" customWidth="1"/>
    <col min="3" max="3" width="9.00390625" style="0" customWidth="1"/>
    <col min="4" max="4" width="43.875" style="0" customWidth="1"/>
    <col min="5" max="5" width="19.625" style="0" customWidth="1"/>
  </cols>
  <sheetData>
    <row r="1" ht="87.75" customHeight="1">
      <c r="E1" s="12" t="s">
        <v>273</v>
      </c>
    </row>
    <row r="2" spans="1:6" ht="78" customHeight="1">
      <c r="A2" s="333" t="s">
        <v>318</v>
      </c>
      <c r="B2" s="333"/>
      <c r="C2" s="333"/>
      <c r="D2" s="333"/>
      <c r="E2" s="333"/>
      <c r="F2" s="14"/>
    </row>
    <row r="3" spans="1:5" ht="25.5" customHeight="1">
      <c r="A3" s="30"/>
      <c r="B3" s="30"/>
      <c r="C3" s="30"/>
      <c r="D3" s="30"/>
      <c r="E3" s="2" t="s">
        <v>6</v>
      </c>
    </row>
    <row r="4" spans="1:5" ht="64.5" customHeight="1">
      <c r="A4" s="15" t="s">
        <v>23</v>
      </c>
      <c r="B4" s="15" t="s">
        <v>7</v>
      </c>
      <c r="C4" s="15" t="s">
        <v>15</v>
      </c>
      <c r="D4" s="15" t="s">
        <v>82</v>
      </c>
      <c r="E4" s="16" t="s">
        <v>75</v>
      </c>
    </row>
    <row r="5" spans="1:5" s="36" customFormat="1" ht="12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30" customHeight="1">
      <c r="A6" s="205" t="s">
        <v>27</v>
      </c>
      <c r="B6" s="119">
        <v>754</v>
      </c>
      <c r="C6" s="208">
        <v>75412</v>
      </c>
      <c r="D6" s="126" t="s">
        <v>284</v>
      </c>
      <c r="E6" s="201">
        <v>54981</v>
      </c>
    </row>
    <row r="7" spans="1:5" ht="26.25" customHeight="1">
      <c r="A7" s="206" t="s">
        <v>30</v>
      </c>
      <c r="B7" s="120">
        <v>754</v>
      </c>
      <c r="C7" s="209">
        <v>75412</v>
      </c>
      <c r="D7" s="127" t="s">
        <v>284</v>
      </c>
      <c r="E7" s="202">
        <v>150000</v>
      </c>
    </row>
    <row r="8" spans="1:5" ht="24" customHeight="1">
      <c r="A8" s="206" t="s">
        <v>32</v>
      </c>
      <c r="B8" s="120">
        <v>921</v>
      </c>
      <c r="C8" s="209">
        <v>92120</v>
      </c>
      <c r="D8" s="127" t="s">
        <v>285</v>
      </c>
      <c r="E8" s="202">
        <v>20000</v>
      </c>
    </row>
    <row r="9" spans="1:5" ht="30" customHeight="1">
      <c r="A9" s="207" t="s">
        <v>34</v>
      </c>
      <c r="B9" s="121">
        <v>926</v>
      </c>
      <c r="C9" s="210">
        <v>92695</v>
      </c>
      <c r="D9" s="204" t="s">
        <v>283</v>
      </c>
      <c r="E9" s="203">
        <v>400000</v>
      </c>
    </row>
    <row r="10" spans="1:5" ht="30" customHeight="1">
      <c r="A10" s="396" t="s">
        <v>73</v>
      </c>
      <c r="B10" s="397"/>
      <c r="C10" s="397"/>
      <c r="D10" s="398"/>
      <c r="E10" s="150">
        <f>SUM(E6:E9)</f>
        <v>624981</v>
      </c>
    </row>
    <row r="12" ht="12.75">
      <c r="A12" s="31"/>
    </row>
  </sheetData>
  <sheetProtection/>
  <mergeCells count="2">
    <mergeCell ref="A2:E2"/>
    <mergeCell ref="A10:D10"/>
  </mergeCells>
  <printOptions horizontalCentered="1"/>
  <pageMargins left="0.9448818897637796" right="0.5511811023622047" top="2.204724409448819" bottom="0.984251968503937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E30" sqref="E3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ht="48.75" customHeight="1">
      <c r="F1" s="12" t="s">
        <v>105</v>
      </c>
    </row>
    <row r="2" spans="1:7" ht="60" customHeight="1">
      <c r="A2" s="333" t="s">
        <v>110</v>
      </c>
      <c r="B2" s="333"/>
      <c r="C2" s="333"/>
      <c r="D2" s="333"/>
      <c r="E2" s="333"/>
      <c r="F2" s="333"/>
      <c r="G2" s="14"/>
    </row>
    <row r="3" spans="1:6" ht="9.75" customHeight="1">
      <c r="A3" s="30"/>
      <c r="B3" s="30"/>
      <c r="C3" s="30"/>
      <c r="D3" s="30"/>
      <c r="E3" s="30"/>
      <c r="F3" s="2" t="s">
        <v>6</v>
      </c>
    </row>
    <row r="4" spans="1:6" ht="64.5" customHeight="1">
      <c r="A4" s="15" t="s">
        <v>23</v>
      </c>
      <c r="B4" s="15" t="s">
        <v>7</v>
      </c>
      <c r="C4" s="15" t="s">
        <v>15</v>
      </c>
      <c r="D4" s="15" t="s">
        <v>16</v>
      </c>
      <c r="E4" s="15" t="s">
        <v>82</v>
      </c>
      <c r="F4" s="16" t="s">
        <v>75</v>
      </c>
    </row>
    <row r="5" spans="1:6" s="36" customFormat="1" ht="12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30" customHeight="1">
      <c r="A6" s="33"/>
      <c r="B6" s="33"/>
      <c r="C6" s="33"/>
      <c r="D6" s="33"/>
      <c r="E6" s="33"/>
      <c r="F6" s="33"/>
    </row>
    <row r="7" spans="1:6" ht="30" customHeight="1">
      <c r="A7" s="34"/>
      <c r="B7" s="34"/>
      <c r="C7" s="34"/>
      <c r="D7" s="34"/>
      <c r="E7" s="34"/>
      <c r="F7" s="34"/>
    </row>
    <row r="8" spans="1:6" ht="30" customHeight="1">
      <c r="A8" s="34"/>
      <c r="B8" s="34"/>
      <c r="C8" s="34"/>
      <c r="D8" s="34"/>
      <c r="E8" s="34"/>
      <c r="F8" s="34"/>
    </row>
    <row r="9" spans="1:6" ht="30" customHeight="1">
      <c r="A9" s="35"/>
      <c r="B9" s="35"/>
      <c r="C9" s="35"/>
      <c r="D9" s="35"/>
      <c r="E9" s="35"/>
      <c r="F9" s="35"/>
    </row>
    <row r="10" spans="1:6" ht="30" customHeight="1">
      <c r="A10" s="393" t="s">
        <v>73</v>
      </c>
      <c r="B10" s="394"/>
      <c r="C10" s="394"/>
      <c r="D10" s="394"/>
      <c r="E10" s="395"/>
      <c r="F10" s="19"/>
    </row>
    <row r="12" ht="12.75">
      <c r="A12" s="31" t="s">
        <v>96</v>
      </c>
    </row>
  </sheetData>
  <sheetProtection/>
  <mergeCells count="2">
    <mergeCell ref="A2:F2"/>
    <mergeCell ref="A10:E10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290"/>
  <sheetViews>
    <sheetView showGridLines="0" zoomScale="150" zoomScaleNormal="150" zoomScalePageLayoutView="0" workbookViewId="0" topLeftCell="A1">
      <selection activeCell="Q103" sqref="A1:Q103"/>
    </sheetView>
  </sheetViews>
  <sheetFormatPr defaultColWidth="9.00390625" defaultRowHeight="12.75"/>
  <cols>
    <col min="1" max="1" width="3.875" style="0" customWidth="1"/>
    <col min="2" max="2" width="5.375" style="0" customWidth="1"/>
    <col min="3" max="3" width="37.625" style="0" customWidth="1"/>
    <col min="4" max="4" width="6.375" style="0" customWidth="1"/>
    <col min="5" max="5" width="6.875" style="6" customWidth="1"/>
    <col min="6" max="6" width="8.625" style="6" customWidth="1"/>
    <col min="7" max="7" width="6.625" style="6" customWidth="1"/>
    <col min="8" max="8" width="5.75390625" style="6" customWidth="1"/>
    <col min="9" max="9" width="6.125" style="6" customWidth="1"/>
    <col min="10" max="10" width="8.75390625" style="6" customWidth="1"/>
    <col min="11" max="11" width="5.00390625" style="6" customWidth="1"/>
    <col min="12" max="12" width="4.875" style="6" customWidth="1"/>
    <col min="13" max="13" width="6.625" style="6" customWidth="1"/>
    <col min="14" max="14" width="7.25390625" style="6" customWidth="1"/>
    <col min="15" max="15" width="7.75390625" style="6" customWidth="1"/>
    <col min="16" max="16" width="5.25390625" style="0" customWidth="1"/>
    <col min="17" max="17" width="6.375" style="0" customWidth="1"/>
  </cols>
  <sheetData>
    <row r="1" spans="12:17" ht="48.75" customHeight="1">
      <c r="L1" s="325"/>
      <c r="M1" s="325"/>
      <c r="N1" s="12"/>
      <c r="O1" s="308" t="s">
        <v>331</v>
      </c>
      <c r="P1" s="308"/>
      <c r="Q1" s="308"/>
    </row>
    <row r="2" spans="1:17" ht="47.25" customHeight="1">
      <c r="A2" s="309" t="s">
        <v>113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5" ht="9.75" customHeight="1" thickBot="1">
      <c r="A3" s="1"/>
      <c r="B3" s="1"/>
      <c r="C3" s="1"/>
      <c r="D3" s="1"/>
      <c r="E3" s="1"/>
      <c r="F3" s="1"/>
      <c r="G3" s="1"/>
      <c r="H3" s="7"/>
      <c r="I3" s="7"/>
      <c r="M3" s="2" t="s">
        <v>6</v>
      </c>
      <c r="N3" s="2"/>
      <c r="O3" s="2"/>
    </row>
    <row r="4" spans="1:17" s="3" customFormat="1" ht="15" customHeight="1" thickBot="1">
      <c r="A4" s="331" t="s">
        <v>7</v>
      </c>
      <c r="B4" s="322" t="s">
        <v>15</v>
      </c>
      <c r="C4" s="329" t="s">
        <v>17</v>
      </c>
      <c r="D4" s="304" t="s">
        <v>106</v>
      </c>
      <c r="E4" s="326" t="s">
        <v>11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s="3" customFormat="1" ht="12" customHeight="1">
      <c r="A5" s="332"/>
      <c r="B5" s="321"/>
      <c r="C5" s="301"/>
      <c r="D5" s="305"/>
      <c r="E5" s="323" t="s">
        <v>18</v>
      </c>
      <c r="F5" s="306" t="s">
        <v>11</v>
      </c>
      <c r="G5" s="298"/>
      <c r="H5" s="298"/>
      <c r="I5" s="298"/>
      <c r="J5" s="298"/>
      <c r="K5" s="298"/>
      <c r="L5" s="299"/>
      <c r="M5" s="323" t="s">
        <v>20</v>
      </c>
      <c r="N5" s="296" t="s">
        <v>11</v>
      </c>
      <c r="O5" s="297"/>
      <c r="P5" s="297"/>
      <c r="Q5" s="324"/>
    </row>
    <row r="6" spans="1:17" s="3" customFormat="1" ht="36" customHeight="1">
      <c r="A6" s="332"/>
      <c r="B6" s="321"/>
      <c r="C6" s="301"/>
      <c r="D6" s="305"/>
      <c r="E6" s="323"/>
      <c r="F6" s="330" t="s">
        <v>85</v>
      </c>
      <c r="G6" s="330"/>
      <c r="H6" s="320" t="s">
        <v>86</v>
      </c>
      <c r="I6" s="318" t="s">
        <v>93</v>
      </c>
      <c r="J6" s="320" t="s">
        <v>94</v>
      </c>
      <c r="K6" s="320" t="s">
        <v>22</v>
      </c>
      <c r="L6" s="300" t="s">
        <v>21</v>
      </c>
      <c r="M6" s="323"/>
      <c r="N6" s="300" t="s">
        <v>98</v>
      </c>
      <c r="O6" s="175" t="s">
        <v>19</v>
      </c>
      <c r="P6" s="300" t="s">
        <v>99</v>
      </c>
      <c r="Q6" s="302" t="s">
        <v>332</v>
      </c>
    </row>
    <row r="7" spans="1:17" s="5" customFormat="1" ht="167.25" customHeight="1">
      <c r="A7" s="332"/>
      <c r="B7" s="321"/>
      <c r="C7" s="301"/>
      <c r="D7" s="305"/>
      <c r="E7" s="303"/>
      <c r="F7" s="174" t="s">
        <v>84</v>
      </c>
      <c r="G7" s="175" t="s">
        <v>87</v>
      </c>
      <c r="H7" s="321"/>
      <c r="I7" s="319"/>
      <c r="J7" s="321"/>
      <c r="K7" s="321"/>
      <c r="L7" s="301"/>
      <c r="M7" s="303"/>
      <c r="N7" s="301"/>
      <c r="O7" s="176" t="s">
        <v>97</v>
      </c>
      <c r="P7" s="301"/>
      <c r="Q7" s="295"/>
    </row>
    <row r="8" spans="1:17" s="3" customFormat="1" ht="9" customHeight="1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  <c r="O8" s="160">
        <v>15</v>
      </c>
      <c r="P8" s="160">
        <v>16</v>
      </c>
      <c r="Q8" s="160">
        <v>17</v>
      </c>
    </row>
    <row r="9" spans="1:93" s="52" customFormat="1" ht="12.75" customHeight="1">
      <c r="A9" s="170" t="s">
        <v>114</v>
      </c>
      <c r="B9" s="170"/>
      <c r="C9" s="177" t="s">
        <v>115</v>
      </c>
      <c r="D9" s="178">
        <f>SUM(D10:D13)</f>
        <v>74000</v>
      </c>
      <c r="E9" s="178">
        <f aca="true" t="shared" si="0" ref="E9:Q9">SUM(E10:E13)</f>
        <v>74000</v>
      </c>
      <c r="F9" s="178">
        <f t="shared" si="0"/>
        <v>3000</v>
      </c>
      <c r="G9" s="178">
        <f t="shared" si="0"/>
        <v>26000</v>
      </c>
      <c r="H9" s="178">
        <f t="shared" si="0"/>
        <v>45000</v>
      </c>
      <c r="I9" s="178">
        <f t="shared" si="0"/>
        <v>0</v>
      </c>
      <c r="J9" s="178">
        <f t="shared" si="0"/>
        <v>0</v>
      </c>
      <c r="K9" s="178">
        <f t="shared" si="0"/>
        <v>0</v>
      </c>
      <c r="L9" s="178">
        <f t="shared" si="0"/>
        <v>0</v>
      </c>
      <c r="M9" s="178">
        <f t="shared" si="0"/>
        <v>0</v>
      </c>
      <c r="N9" s="178">
        <f t="shared" si="0"/>
        <v>0</v>
      </c>
      <c r="O9" s="178">
        <f t="shared" si="0"/>
        <v>0</v>
      </c>
      <c r="P9" s="178">
        <f t="shared" si="0"/>
        <v>0</v>
      </c>
      <c r="Q9" s="178">
        <f t="shared" si="0"/>
        <v>0</v>
      </c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</row>
    <row r="10" spans="1:93" s="3" customFormat="1" ht="12.75" customHeight="1">
      <c r="A10" s="179"/>
      <c r="B10" s="179" t="s">
        <v>116</v>
      </c>
      <c r="C10" s="180" t="s">
        <v>117</v>
      </c>
      <c r="D10" s="181">
        <f>E10+M10</f>
        <v>23000</v>
      </c>
      <c r="E10" s="181">
        <f aca="true" t="shared" si="1" ref="E10:E71">SUM(F10:L10)</f>
        <v>23000</v>
      </c>
      <c r="F10" s="182">
        <v>3000</v>
      </c>
      <c r="G10" s="182">
        <v>20000</v>
      </c>
      <c r="H10" s="182"/>
      <c r="I10" s="182"/>
      <c r="J10" s="182"/>
      <c r="K10" s="182"/>
      <c r="L10" s="182"/>
      <c r="M10" s="181">
        <f aca="true" t="shared" si="2" ref="M10:M71">N10+P10+Q10</f>
        <v>0</v>
      </c>
      <c r="N10" s="182"/>
      <c r="O10" s="182"/>
      <c r="P10" s="182"/>
      <c r="Q10" s="182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</row>
    <row r="11" spans="1:93" s="3" customFormat="1" ht="12.75" customHeight="1">
      <c r="A11" s="179"/>
      <c r="B11" s="179" t="s">
        <v>118</v>
      </c>
      <c r="C11" s="180" t="s">
        <v>119</v>
      </c>
      <c r="D11" s="181">
        <f>E11+M11</f>
        <v>5000</v>
      </c>
      <c r="E11" s="181">
        <f t="shared" si="1"/>
        <v>5000</v>
      </c>
      <c r="F11" s="182"/>
      <c r="G11" s="182">
        <v>5000</v>
      </c>
      <c r="H11" s="182"/>
      <c r="I11" s="182"/>
      <c r="J11" s="182"/>
      <c r="K11" s="182"/>
      <c r="L11" s="182"/>
      <c r="M11" s="181">
        <f t="shared" si="2"/>
        <v>0</v>
      </c>
      <c r="N11" s="182"/>
      <c r="O11" s="182"/>
      <c r="P11" s="182"/>
      <c r="Q11" s="182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</row>
    <row r="12" spans="1:93" s="3" customFormat="1" ht="12.75" customHeight="1">
      <c r="A12" s="179"/>
      <c r="B12" s="179" t="s">
        <v>120</v>
      </c>
      <c r="C12" s="180" t="s">
        <v>121</v>
      </c>
      <c r="D12" s="181">
        <f>E12+M12</f>
        <v>45000</v>
      </c>
      <c r="E12" s="181">
        <f t="shared" si="1"/>
        <v>45000</v>
      </c>
      <c r="F12" s="182"/>
      <c r="G12" s="182"/>
      <c r="H12" s="182">
        <v>45000</v>
      </c>
      <c r="I12" s="182"/>
      <c r="J12" s="182"/>
      <c r="K12" s="182"/>
      <c r="L12" s="182"/>
      <c r="M12" s="181">
        <f t="shared" si="2"/>
        <v>0</v>
      </c>
      <c r="N12" s="182"/>
      <c r="O12" s="182"/>
      <c r="P12" s="182"/>
      <c r="Q12" s="182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</row>
    <row r="13" spans="1:93" s="3" customFormat="1" ht="12.75" customHeight="1">
      <c r="A13" s="179"/>
      <c r="B13" s="183" t="s">
        <v>122</v>
      </c>
      <c r="C13" s="184" t="s">
        <v>123</v>
      </c>
      <c r="D13" s="181">
        <f>E13+M13</f>
        <v>1000</v>
      </c>
      <c r="E13" s="181">
        <f t="shared" si="1"/>
        <v>1000</v>
      </c>
      <c r="F13" s="182"/>
      <c r="G13" s="185">
        <v>1000</v>
      </c>
      <c r="H13" s="182"/>
      <c r="I13" s="185"/>
      <c r="J13" s="182"/>
      <c r="K13" s="185"/>
      <c r="L13" s="182"/>
      <c r="M13" s="181">
        <f t="shared" si="2"/>
        <v>0</v>
      </c>
      <c r="N13" s="182"/>
      <c r="O13" s="185"/>
      <c r="P13" s="182"/>
      <c r="Q13" s="182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</row>
    <row r="14" spans="1:93" s="52" customFormat="1" ht="12.75" customHeight="1">
      <c r="A14" s="170" t="s">
        <v>124</v>
      </c>
      <c r="B14" s="170"/>
      <c r="C14" s="177" t="s">
        <v>125</v>
      </c>
      <c r="D14" s="178">
        <f>D15</f>
        <v>20000</v>
      </c>
      <c r="E14" s="178">
        <f aca="true" t="shared" si="3" ref="E14:Q14">E15</f>
        <v>20000</v>
      </c>
      <c r="F14" s="178">
        <f t="shared" si="3"/>
        <v>0</v>
      </c>
      <c r="G14" s="178">
        <f t="shared" si="3"/>
        <v>20000</v>
      </c>
      <c r="H14" s="178">
        <f t="shared" si="3"/>
        <v>0</v>
      </c>
      <c r="I14" s="178">
        <f t="shared" si="3"/>
        <v>0</v>
      </c>
      <c r="J14" s="178">
        <f t="shared" si="3"/>
        <v>0</v>
      </c>
      <c r="K14" s="178">
        <f t="shared" si="3"/>
        <v>0</v>
      </c>
      <c r="L14" s="178">
        <f t="shared" si="3"/>
        <v>0</v>
      </c>
      <c r="M14" s="178">
        <f t="shared" si="3"/>
        <v>0</v>
      </c>
      <c r="N14" s="178">
        <f t="shared" si="3"/>
        <v>0</v>
      </c>
      <c r="O14" s="178">
        <f t="shared" si="3"/>
        <v>0</v>
      </c>
      <c r="P14" s="178">
        <f t="shared" si="3"/>
        <v>0</v>
      </c>
      <c r="Q14" s="178">
        <f t="shared" si="3"/>
        <v>0</v>
      </c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</row>
    <row r="15" spans="1:93" s="3" customFormat="1" ht="12.75" customHeight="1">
      <c r="A15" s="179"/>
      <c r="B15" s="179" t="s">
        <v>4</v>
      </c>
      <c r="C15" s="184" t="s">
        <v>126</v>
      </c>
      <c r="D15" s="181">
        <f>E15+M15</f>
        <v>20000</v>
      </c>
      <c r="E15" s="181">
        <f t="shared" si="1"/>
        <v>20000</v>
      </c>
      <c r="F15" s="182"/>
      <c r="G15" s="185">
        <v>20000</v>
      </c>
      <c r="H15" s="182"/>
      <c r="I15" s="185"/>
      <c r="J15" s="182"/>
      <c r="K15" s="185"/>
      <c r="L15" s="182"/>
      <c r="M15" s="181">
        <f t="shared" si="2"/>
        <v>0</v>
      </c>
      <c r="N15" s="182"/>
      <c r="O15" s="185"/>
      <c r="P15" s="182"/>
      <c r="Q15" s="182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</row>
    <row r="16" spans="1:93" s="52" customFormat="1" ht="12.75" customHeight="1">
      <c r="A16" s="170" t="s">
        <v>5</v>
      </c>
      <c r="B16" s="170"/>
      <c r="C16" s="177" t="s">
        <v>127</v>
      </c>
      <c r="D16" s="178">
        <f>D17</f>
        <v>380000</v>
      </c>
      <c r="E16" s="178">
        <f aca="true" t="shared" si="4" ref="E16:Q16">E17</f>
        <v>180000</v>
      </c>
      <c r="F16" s="178">
        <f t="shared" si="4"/>
        <v>122800</v>
      </c>
      <c r="G16" s="178">
        <f t="shared" si="4"/>
        <v>57200</v>
      </c>
      <c r="H16" s="178">
        <f t="shared" si="4"/>
        <v>0</v>
      </c>
      <c r="I16" s="178">
        <f t="shared" si="4"/>
        <v>0</v>
      </c>
      <c r="J16" s="178">
        <f t="shared" si="4"/>
        <v>0</v>
      </c>
      <c r="K16" s="178">
        <f t="shared" si="4"/>
        <v>0</v>
      </c>
      <c r="L16" s="178">
        <f t="shared" si="4"/>
        <v>0</v>
      </c>
      <c r="M16" s="178">
        <f t="shared" si="4"/>
        <v>200000</v>
      </c>
      <c r="N16" s="178">
        <f t="shared" si="4"/>
        <v>200000</v>
      </c>
      <c r="O16" s="178">
        <f t="shared" si="4"/>
        <v>0</v>
      </c>
      <c r="P16" s="178">
        <f t="shared" si="4"/>
        <v>0</v>
      </c>
      <c r="Q16" s="178">
        <f t="shared" si="4"/>
        <v>0</v>
      </c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</row>
    <row r="17" spans="1:93" s="3" customFormat="1" ht="12.75" customHeight="1">
      <c r="A17" s="186"/>
      <c r="B17" s="186">
        <v>50095</v>
      </c>
      <c r="C17" s="184" t="s">
        <v>123</v>
      </c>
      <c r="D17" s="181">
        <f>E17+M17</f>
        <v>380000</v>
      </c>
      <c r="E17" s="181">
        <f t="shared" si="1"/>
        <v>180000</v>
      </c>
      <c r="F17" s="182">
        <v>122800</v>
      </c>
      <c r="G17" s="185">
        <v>57200</v>
      </c>
      <c r="H17" s="182"/>
      <c r="I17" s="185"/>
      <c r="J17" s="182"/>
      <c r="K17" s="185"/>
      <c r="L17" s="182"/>
      <c r="M17" s="181">
        <f t="shared" si="2"/>
        <v>200000</v>
      </c>
      <c r="N17" s="182">
        <v>200000</v>
      </c>
      <c r="O17" s="185"/>
      <c r="P17" s="182"/>
      <c r="Q17" s="182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</row>
    <row r="18" spans="1:93" s="52" customFormat="1" ht="12.75" customHeight="1">
      <c r="A18" s="171">
        <v>550</v>
      </c>
      <c r="B18" s="171"/>
      <c r="C18" s="177" t="s">
        <v>128</v>
      </c>
      <c r="D18" s="178">
        <f>D19</f>
        <v>14000</v>
      </c>
      <c r="E18" s="178">
        <f aca="true" t="shared" si="5" ref="E18:Q18">E19</f>
        <v>14000</v>
      </c>
      <c r="F18" s="178">
        <f t="shared" si="5"/>
        <v>8410</v>
      </c>
      <c r="G18" s="178">
        <f t="shared" si="5"/>
        <v>5590</v>
      </c>
      <c r="H18" s="178">
        <f t="shared" si="5"/>
        <v>0</v>
      </c>
      <c r="I18" s="178">
        <f t="shared" si="5"/>
        <v>0</v>
      </c>
      <c r="J18" s="178">
        <f t="shared" si="5"/>
        <v>0</v>
      </c>
      <c r="K18" s="178">
        <f t="shared" si="5"/>
        <v>0</v>
      </c>
      <c r="L18" s="178">
        <f t="shared" si="5"/>
        <v>0</v>
      </c>
      <c r="M18" s="178">
        <f t="shared" si="5"/>
        <v>0</v>
      </c>
      <c r="N18" s="178">
        <f t="shared" si="5"/>
        <v>0</v>
      </c>
      <c r="O18" s="178">
        <f t="shared" si="5"/>
        <v>0</v>
      </c>
      <c r="P18" s="178">
        <f t="shared" si="5"/>
        <v>0</v>
      </c>
      <c r="Q18" s="178">
        <f t="shared" si="5"/>
        <v>0</v>
      </c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</row>
    <row r="19" spans="1:93" s="3" customFormat="1" ht="12.75" customHeight="1">
      <c r="A19" s="186"/>
      <c r="B19" s="187">
        <v>55002</v>
      </c>
      <c r="C19" s="184" t="s">
        <v>129</v>
      </c>
      <c r="D19" s="181">
        <f>E19+M19</f>
        <v>14000</v>
      </c>
      <c r="E19" s="181">
        <f t="shared" si="1"/>
        <v>14000</v>
      </c>
      <c r="F19" s="182">
        <v>8410</v>
      </c>
      <c r="G19" s="185">
        <v>5590</v>
      </c>
      <c r="H19" s="182"/>
      <c r="I19" s="185"/>
      <c r="J19" s="182"/>
      <c r="K19" s="185"/>
      <c r="L19" s="182"/>
      <c r="M19" s="181">
        <f t="shared" si="2"/>
        <v>0</v>
      </c>
      <c r="N19" s="182"/>
      <c r="O19" s="185"/>
      <c r="P19" s="182"/>
      <c r="Q19" s="182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</row>
    <row r="20" spans="1:93" s="52" customFormat="1" ht="12.75" customHeight="1">
      <c r="A20" s="171">
        <v>600</v>
      </c>
      <c r="B20" s="171"/>
      <c r="C20" s="177" t="s">
        <v>130</v>
      </c>
      <c r="D20" s="178">
        <f>SUM(D21:D24)</f>
        <v>3718630</v>
      </c>
      <c r="E20" s="178">
        <f>SUM(E21:E24)</f>
        <v>602100</v>
      </c>
      <c r="F20" s="178">
        <f aca="true" t="shared" si="6" ref="F20:Q20">SUM(F21:F24)</f>
        <v>20000</v>
      </c>
      <c r="G20" s="178">
        <f t="shared" si="6"/>
        <v>582100</v>
      </c>
      <c r="H20" s="178">
        <f t="shared" si="6"/>
        <v>0</v>
      </c>
      <c r="I20" s="178">
        <f t="shared" si="6"/>
        <v>0</v>
      </c>
      <c r="J20" s="178">
        <f t="shared" si="6"/>
        <v>0</v>
      </c>
      <c r="K20" s="178">
        <f t="shared" si="6"/>
        <v>0</v>
      </c>
      <c r="L20" s="178">
        <f t="shared" si="6"/>
        <v>0</v>
      </c>
      <c r="M20" s="178">
        <f t="shared" si="6"/>
        <v>3116530</v>
      </c>
      <c r="N20" s="178">
        <f t="shared" si="6"/>
        <v>3116530</v>
      </c>
      <c r="O20" s="178">
        <f t="shared" si="6"/>
        <v>0</v>
      </c>
      <c r="P20" s="178">
        <f t="shared" si="6"/>
        <v>0</v>
      </c>
      <c r="Q20" s="178">
        <f t="shared" si="6"/>
        <v>0</v>
      </c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</row>
    <row r="21" spans="1:93" s="3" customFormat="1" ht="12.75" customHeight="1">
      <c r="A21" s="186"/>
      <c r="B21" s="186">
        <v>60013</v>
      </c>
      <c r="C21" s="180" t="s">
        <v>131</v>
      </c>
      <c r="D21" s="182">
        <f>E21+M21</f>
        <v>25000</v>
      </c>
      <c r="E21" s="182">
        <f t="shared" si="1"/>
        <v>0</v>
      </c>
      <c r="F21" s="182">
        <v>0</v>
      </c>
      <c r="G21" s="182">
        <f>H21+P21</f>
        <v>0</v>
      </c>
      <c r="H21" s="182">
        <f>I21+Q21</f>
        <v>0</v>
      </c>
      <c r="I21" s="182">
        <v>0</v>
      </c>
      <c r="J21" s="182">
        <v>0</v>
      </c>
      <c r="K21" s="182"/>
      <c r="L21" s="182"/>
      <c r="M21" s="182">
        <f>N21+V21</f>
        <v>25000</v>
      </c>
      <c r="N21" s="182">
        <v>25000</v>
      </c>
      <c r="O21" s="182">
        <f>P21+X21</f>
        <v>0</v>
      </c>
      <c r="P21" s="182">
        <f>Q21+Y21</f>
        <v>0</v>
      </c>
      <c r="Q21" s="182">
        <f>R21+Z21</f>
        <v>0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</row>
    <row r="22" spans="1:93" s="3" customFormat="1" ht="12.75" customHeight="1">
      <c r="A22" s="186"/>
      <c r="B22" s="186">
        <v>60014</v>
      </c>
      <c r="C22" s="180" t="s">
        <v>132</v>
      </c>
      <c r="D22" s="182">
        <f>E22+M22</f>
        <v>980500</v>
      </c>
      <c r="E22" s="182">
        <f t="shared" si="1"/>
        <v>25500</v>
      </c>
      <c r="F22" s="182"/>
      <c r="G22" s="182">
        <v>25500</v>
      </c>
      <c r="H22" s="182"/>
      <c r="I22" s="182"/>
      <c r="J22" s="182"/>
      <c r="K22" s="182"/>
      <c r="L22" s="182"/>
      <c r="M22" s="182">
        <f t="shared" si="2"/>
        <v>955000</v>
      </c>
      <c r="N22" s="182">
        <v>955000</v>
      </c>
      <c r="O22" s="182"/>
      <c r="P22" s="182"/>
      <c r="Q22" s="182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</row>
    <row r="23" spans="1:93" s="3" customFormat="1" ht="12.75" customHeight="1">
      <c r="A23" s="187"/>
      <c r="B23" s="187">
        <v>60016</v>
      </c>
      <c r="C23" s="180" t="s">
        <v>133</v>
      </c>
      <c r="D23" s="182">
        <f>E23+M23</f>
        <v>2613130</v>
      </c>
      <c r="E23" s="182">
        <f t="shared" si="1"/>
        <v>476600</v>
      </c>
      <c r="F23" s="182">
        <v>20000</v>
      </c>
      <c r="G23" s="182">
        <v>456600</v>
      </c>
      <c r="H23" s="182"/>
      <c r="I23" s="182"/>
      <c r="J23" s="182"/>
      <c r="K23" s="182"/>
      <c r="L23" s="182"/>
      <c r="M23" s="182">
        <f t="shared" si="2"/>
        <v>2136530</v>
      </c>
      <c r="N23" s="182">
        <v>2136530</v>
      </c>
      <c r="O23" s="182"/>
      <c r="P23" s="182"/>
      <c r="Q23" s="182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</row>
    <row r="24" spans="1:93" s="3" customFormat="1" ht="12.75" customHeight="1">
      <c r="A24" s="187"/>
      <c r="B24" s="187">
        <v>60095</v>
      </c>
      <c r="C24" s="184" t="s">
        <v>123</v>
      </c>
      <c r="D24" s="182">
        <f>E24+M24</f>
        <v>100000</v>
      </c>
      <c r="E24" s="182">
        <f t="shared" si="1"/>
        <v>100000</v>
      </c>
      <c r="F24" s="182"/>
      <c r="G24" s="185">
        <v>100000</v>
      </c>
      <c r="H24" s="182"/>
      <c r="I24" s="185"/>
      <c r="J24" s="182"/>
      <c r="K24" s="185"/>
      <c r="L24" s="182"/>
      <c r="M24" s="181">
        <f t="shared" si="2"/>
        <v>0</v>
      </c>
      <c r="N24" s="182"/>
      <c r="O24" s="185"/>
      <c r="P24" s="182"/>
      <c r="Q24" s="182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</row>
    <row r="25" spans="1:93" s="52" customFormat="1" ht="12.75" customHeight="1">
      <c r="A25" s="171">
        <v>630</v>
      </c>
      <c r="B25" s="171"/>
      <c r="C25" s="177" t="s">
        <v>134</v>
      </c>
      <c r="D25" s="178">
        <f>D26</f>
        <v>6600</v>
      </c>
      <c r="E25" s="178">
        <f aca="true" t="shared" si="7" ref="E25:Q25">E26</f>
        <v>6600</v>
      </c>
      <c r="F25" s="178">
        <f t="shared" si="7"/>
        <v>3600</v>
      </c>
      <c r="G25" s="178">
        <f t="shared" si="7"/>
        <v>3000</v>
      </c>
      <c r="H25" s="178">
        <f t="shared" si="7"/>
        <v>0</v>
      </c>
      <c r="I25" s="178">
        <f t="shared" si="7"/>
        <v>0</v>
      </c>
      <c r="J25" s="178">
        <f t="shared" si="7"/>
        <v>0</v>
      </c>
      <c r="K25" s="178">
        <f t="shared" si="7"/>
        <v>0</v>
      </c>
      <c r="L25" s="178">
        <f t="shared" si="7"/>
        <v>0</v>
      </c>
      <c r="M25" s="178">
        <f t="shared" si="7"/>
        <v>0</v>
      </c>
      <c r="N25" s="178">
        <f t="shared" si="7"/>
        <v>0</v>
      </c>
      <c r="O25" s="178">
        <f t="shared" si="7"/>
        <v>0</v>
      </c>
      <c r="P25" s="178">
        <f t="shared" si="7"/>
        <v>0</v>
      </c>
      <c r="Q25" s="178">
        <f t="shared" si="7"/>
        <v>0</v>
      </c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</row>
    <row r="26" spans="1:93" s="3" customFormat="1" ht="12.75" customHeight="1">
      <c r="A26" s="187"/>
      <c r="B26" s="187">
        <v>63003</v>
      </c>
      <c r="C26" s="184" t="s">
        <v>135</v>
      </c>
      <c r="D26" s="181">
        <f>E26+M26</f>
        <v>6600</v>
      </c>
      <c r="E26" s="181">
        <f t="shared" si="1"/>
        <v>6600</v>
      </c>
      <c r="F26" s="182">
        <v>3600</v>
      </c>
      <c r="G26" s="185">
        <v>3000</v>
      </c>
      <c r="H26" s="182"/>
      <c r="I26" s="185"/>
      <c r="J26" s="182"/>
      <c r="K26" s="185"/>
      <c r="L26" s="182"/>
      <c r="M26" s="181">
        <f t="shared" si="2"/>
        <v>0</v>
      </c>
      <c r="N26" s="182">
        <v>0</v>
      </c>
      <c r="O26" s="185"/>
      <c r="P26" s="182"/>
      <c r="Q26" s="182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</row>
    <row r="27" spans="1:93" s="52" customFormat="1" ht="12.75" customHeight="1">
      <c r="A27" s="171">
        <v>700</v>
      </c>
      <c r="B27" s="171"/>
      <c r="C27" s="177" t="s">
        <v>136</v>
      </c>
      <c r="D27" s="178">
        <f>SUM(D28:D29)</f>
        <v>1630600</v>
      </c>
      <c r="E27" s="178">
        <f aca="true" t="shared" si="8" ref="E27:Q27">SUM(E28:E29)</f>
        <v>580600</v>
      </c>
      <c r="F27" s="178">
        <f t="shared" si="8"/>
        <v>0</v>
      </c>
      <c r="G27" s="178">
        <f t="shared" si="8"/>
        <v>580600</v>
      </c>
      <c r="H27" s="178">
        <f t="shared" si="8"/>
        <v>0</v>
      </c>
      <c r="I27" s="178">
        <f t="shared" si="8"/>
        <v>0</v>
      </c>
      <c r="J27" s="178">
        <f t="shared" si="8"/>
        <v>0</v>
      </c>
      <c r="K27" s="178">
        <f t="shared" si="8"/>
        <v>0</v>
      </c>
      <c r="L27" s="178">
        <f t="shared" si="8"/>
        <v>0</v>
      </c>
      <c r="M27" s="178">
        <f t="shared" si="8"/>
        <v>1050000</v>
      </c>
      <c r="N27" s="178">
        <f t="shared" si="8"/>
        <v>1050000</v>
      </c>
      <c r="O27" s="178">
        <f t="shared" si="8"/>
        <v>0</v>
      </c>
      <c r="P27" s="178">
        <f t="shared" si="8"/>
        <v>0</v>
      </c>
      <c r="Q27" s="178">
        <f t="shared" si="8"/>
        <v>0</v>
      </c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</row>
    <row r="28" spans="1:93" s="3" customFormat="1" ht="12.75" customHeight="1">
      <c r="A28" s="187"/>
      <c r="B28" s="187">
        <v>70005</v>
      </c>
      <c r="C28" s="180" t="s">
        <v>137</v>
      </c>
      <c r="D28" s="181">
        <f>E28+M28</f>
        <v>456600</v>
      </c>
      <c r="E28" s="181">
        <f t="shared" si="1"/>
        <v>156600</v>
      </c>
      <c r="F28" s="182"/>
      <c r="G28" s="182">
        <v>156600</v>
      </c>
      <c r="H28" s="182"/>
      <c r="I28" s="182"/>
      <c r="J28" s="182"/>
      <c r="K28" s="182"/>
      <c r="L28" s="182"/>
      <c r="M28" s="181">
        <f t="shared" si="2"/>
        <v>300000</v>
      </c>
      <c r="N28" s="182">
        <v>300000</v>
      </c>
      <c r="O28" s="182"/>
      <c r="P28" s="182"/>
      <c r="Q28" s="182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</row>
    <row r="29" spans="1:93" s="3" customFormat="1" ht="12.75" customHeight="1">
      <c r="A29" s="187"/>
      <c r="B29" s="187">
        <v>70095</v>
      </c>
      <c r="C29" s="184" t="s">
        <v>123</v>
      </c>
      <c r="D29" s="181">
        <f>E29+M29</f>
        <v>1174000</v>
      </c>
      <c r="E29" s="181">
        <f t="shared" si="1"/>
        <v>424000</v>
      </c>
      <c r="F29" s="182"/>
      <c r="G29" s="185">
        <v>424000</v>
      </c>
      <c r="H29" s="182"/>
      <c r="I29" s="185"/>
      <c r="J29" s="182"/>
      <c r="K29" s="185"/>
      <c r="L29" s="182"/>
      <c r="M29" s="181">
        <f t="shared" si="2"/>
        <v>750000</v>
      </c>
      <c r="N29" s="182">
        <v>750000</v>
      </c>
      <c r="O29" s="185"/>
      <c r="P29" s="182"/>
      <c r="Q29" s="182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</row>
    <row r="30" spans="1:93" s="52" customFormat="1" ht="12.75" customHeight="1">
      <c r="A30" s="171">
        <v>710</v>
      </c>
      <c r="B30" s="171"/>
      <c r="C30" s="177" t="s">
        <v>138</v>
      </c>
      <c r="D30" s="178">
        <f>SUM(D31:D33)</f>
        <v>434000</v>
      </c>
      <c r="E30" s="178">
        <f>SUM(E31:E33)</f>
        <v>434000</v>
      </c>
      <c r="F30" s="178">
        <f aca="true" t="shared" si="9" ref="F30:P30">SUM(F31:F33)</f>
        <v>10000</v>
      </c>
      <c r="G30" s="178">
        <f t="shared" si="9"/>
        <v>424000</v>
      </c>
      <c r="H30" s="178">
        <f t="shared" si="9"/>
        <v>0</v>
      </c>
      <c r="I30" s="178">
        <f t="shared" si="9"/>
        <v>0</v>
      </c>
      <c r="J30" s="178">
        <f t="shared" si="9"/>
        <v>0</v>
      </c>
      <c r="K30" s="178">
        <f t="shared" si="9"/>
        <v>0</v>
      </c>
      <c r="L30" s="178">
        <f t="shared" si="9"/>
        <v>0</v>
      </c>
      <c r="M30" s="178">
        <f t="shared" si="9"/>
        <v>0</v>
      </c>
      <c r="N30" s="178">
        <f t="shared" si="9"/>
        <v>0</v>
      </c>
      <c r="O30" s="178">
        <f t="shared" si="9"/>
        <v>0</v>
      </c>
      <c r="P30" s="178">
        <f t="shared" si="9"/>
        <v>0</v>
      </c>
      <c r="Q30" s="178">
        <f>SUM(Q31:Q33)</f>
        <v>0</v>
      </c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</row>
    <row r="31" spans="1:93" s="3" customFormat="1" ht="12.75" customHeight="1">
      <c r="A31" s="187"/>
      <c r="B31" s="187">
        <v>71004</v>
      </c>
      <c r="C31" s="180" t="s">
        <v>139</v>
      </c>
      <c r="D31" s="181">
        <f>E31+M31</f>
        <v>100000</v>
      </c>
      <c r="E31" s="181">
        <f t="shared" si="1"/>
        <v>100000</v>
      </c>
      <c r="F31" s="182">
        <v>10000</v>
      </c>
      <c r="G31" s="182">
        <v>90000</v>
      </c>
      <c r="H31" s="182"/>
      <c r="I31" s="182"/>
      <c r="J31" s="182"/>
      <c r="K31" s="182"/>
      <c r="L31" s="182"/>
      <c r="M31" s="181">
        <f t="shared" si="2"/>
        <v>0</v>
      </c>
      <c r="N31" s="182"/>
      <c r="O31" s="182"/>
      <c r="P31" s="182"/>
      <c r="Q31" s="182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</row>
    <row r="32" spans="1:93" s="3" customFormat="1" ht="12.75" customHeight="1">
      <c r="A32" s="187"/>
      <c r="B32" s="187">
        <v>71014</v>
      </c>
      <c r="C32" s="180" t="s">
        <v>140</v>
      </c>
      <c r="D32" s="181">
        <f>E32+M32</f>
        <v>60000</v>
      </c>
      <c r="E32" s="181">
        <f t="shared" si="1"/>
        <v>60000</v>
      </c>
      <c r="F32" s="182"/>
      <c r="G32" s="182">
        <v>60000</v>
      </c>
      <c r="H32" s="182"/>
      <c r="I32" s="182"/>
      <c r="J32" s="182"/>
      <c r="K32" s="182"/>
      <c r="L32" s="182"/>
      <c r="M32" s="181">
        <f t="shared" si="2"/>
        <v>0</v>
      </c>
      <c r="N32" s="182"/>
      <c r="O32" s="182"/>
      <c r="P32" s="182"/>
      <c r="Q32" s="182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</row>
    <row r="33" spans="1:93" s="3" customFormat="1" ht="12.75" customHeight="1">
      <c r="A33" s="187"/>
      <c r="B33" s="187">
        <v>71035</v>
      </c>
      <c r="C33" s="184" t="s">
        <v>141</v>
      </c>
      <c r="D33" s="181">
        <f>E33+M33</f>
        <v>274000</v>
      </c>
      <c r="E33" s="181">
        <f t="shared" si="1"/>
        <v>274000</v>
      </c>
      <c r="F33" s="182"/>
      <c r="G33" s="185">
        <v>274000</v>
      </c>
      <c r="H33" s="182"/>
      <c r="I33" s="185"/>
      <c r="J33" s="182"/>
      <c r="K33" s="185"/>
      <c r="L33" s="182"/>
      <c r="M33" s="181">
        <f t="shared" si="2"/>
        <v>0</v>
      </c>
      <c r="N33" s="182"/>
      <c r="O33" s="185"/>
      <c r="P33" s="182"/>
      <c r="Q33" s="182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</row>
    <row r="34" spans="1:93" s="52" customFormat="1" ht="12.75" customHeight="1">
      <c r="A34" s="171">
        <v>750</v>
      </c>
      <c r="B34" s="171"/>
      <c r="C34" s="177" t="s">
        <v>142</v>
      </c>
      <c r="D34" s="178">
        <f>SUM(D35:D40)</f>
        <v>4772360</v>
      </c>
      <c r="E34" s="178">
        <f aca="true" t="shared" si="10" ref="E34:Q34">SUM(E35:E40)</f>
        <v>4492360</v>
      </c>
      <c r="F34" s="178">
        <f t="shared" si="10"/>
        <v>3299500</v>
      </c>
      <c r="G34" s="178">
        <f t="shared" si="10"/>
        <v>955860</v>
      </c>
      <c r="H34" s="178">
        <f t="shared" si="10"/>
        <v>0</v>
      </c>
      <c r="I34" s="178">
        <f t="shared" si="10"/>
        <v>237000</v>
      </c>
      <c r="J34" s="178">
        <f t="shared" si="10"/>
        <v>0</v>
      </c>
      <c r="K34" s="178">
        <f t="shared" si="10"/>
        <v>0</v>
      </c>
      <c r="L34" s="178">
        <f t="shared" si="10"/>
        <v>0</v>
      </c>
      <c r="M34" s="178">
        <f t="shared" si="10"/>
        <v>280000</v>
      </c>
      <c r="N34" s="178">
        <f t="shared" si="10"/>
        <v>280000</v>
      </c>
      <c r="O34" s="178">
        <f t="shared" si="10"/>
        <v>0</v>
      </c>
      <c r="P34" s="178">
        <f t="shared" si="10"/>
        <v>0</v>
      </c>
      <c r="Q34" s="178">
        <f t="shared" si="10"/>
        <v>0</v>
      </c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</row>
    <row r="35" spans="1:93" s="3" customFormat="1" ht="12.75" customHeight="1">
      <c r="A35" s="187"/>
      <c r="B35" s="187">
        <v>75011</v>
      </c>
      <c r="C35" s="180" t="s">
        <v>143</v>
      </c>
      <c r="D35" s="181">
        <f aca="true" t="shared" si="11" ref="D35:D40">E35+M35</f>
        <v>239900</v>
      </c>
      <c r="E35" s="181">
        <f t="shared" si="1"/>
        <v>234900</v>
      </c>
      <c r="F35" s="182">
        <v>213600</v>
      </c>
      <c r="G35" s="182">
        <v>21300</v>
      </c>
      <c r="H35" s="182"/>
      <c r="I35" s="182"/>
      <c r="J35" s="182"/>
      <c r="K35" s="182"/>
      <c r="L35" s="182"/>
      <c r="M35" s="181">
        <f t="shared" si="2"/>
        <v>5000</v>
      </c>
      <c r="N35" s="182">
        <v>5000</v>
      </c>
      <c r="O35" s="182"/>
      <c r="P35" s="182"/>
      <c r="Q35" s="182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</row>
    <row r="36" spans="1:93" s="3" customFormat="1" ht="12.75" customHeight="1">
      <c r="A36" s="187"/>
      <c r="B36" s="187">
        <v>75020</v>
      </c>
      <c r="C36" s="180" t="s">
        <v>144</v>
      </c>
      <c r="D36" s="181">
        <f t="shared" si="11"/>
        <v>15600</v>
      </c>
      <c r="E36" s="181">
        <f t="shared" si="1"/>
        <v>15600</v>
      </c>
      <c r="F36" s="182">
        <v>15600</v>
      </c>
      <c r="G36" s="182"/>
      <c r="H36" s="182"/>
      <c r="I36" s="182"/>
      <c r="J36" s="182"/>
      <c r="K36" s="182"/>
      <c r="L36" s="182"/>
      <c r="M36" s="181">
        <f t="shared" si="2"/>
        <v>0</v>
      </c>
      <c r="N36" s="182"/>
      <c r="O36" s="182"/>
      <c r="P36" s="182"/>
      <c r="Q36" s="182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</row>
    <row r="37" spans="1:93" s="3" customFormat="1" ht="12.75" customHeight="1">
      <c r="A37" s="187"/>
      <c r="B37" s="187">
        <v>75022</v>
      </c>
      <c r="C37" s="180" t="s">
        <v>145</v>
      </c>
      <c r="D37" s="181">
        <f t="shared" si="11"/>
        <v>158000</v>
      </c>
      <c r="E37" s="181">
        <f t="shared" si="1"/>
        <v>158000</v>
      </c>
      <c r="F37" s="182"/>
      <c r="G37" s="182">
        <v>13000</v>
      </c>
      <c r="H37" s="182"/>
      <c r="I37" s="182">
        <v>145000</v>
      </c>
      <c r="J37" s="182"/>
      <c r="K37" s="182"/>
      <c r="L37" s="182"/>
      <c r="M37" s="181">
        <f t="shared" si="2"/>
        <v>0</v>
      </c>
      <c r="N37" s="182"/>
      <c r="O37" s="182"/>
      <c r="P37" s="182"/>
      <c r="Q37" s="182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</row>
    <row r="38" spans="1:93" s="3" customFormat="1" ht="12.75" customHeight="1">
      <c r="A38" s="187"/>
      <c r="B38" s="187">
        <v>75023</v>
      </c>
      <c r="C38" s="180" t="s">
        <v>146</v>
      </c>
      <c r="D38" s="181">
        <f t="shared" si="11"/>
        <v>4102060</v>
      </c>
      <c r="E38" s="181">
        <f t="shared" si="1"/>
        <v>3827060</v>
      </c>
      <c r="F38" s="182">
        <v>3023500</v>
      </c>
      <c r="G38" s="182">
        <v>801560</v>
      </c>
      <c r="H38" s="182"/>
      <c r="I38" s="182">
        <v>2000</v>
      </c>
      <c r="J38" s="182"/>
      <c r="K38" s="182"/>
      <c r="L38" s="182"/>
      <c r="M38" s="181">
        <f t="shared" si="2"/>
        <v>275000</v>
      </c>
      <c r="N38" s="182">
        <v>275000</v>
      </c>
      <c r="O38" s="182"/>
      <c r="P38" s="182"/>
      <c r="Q38" s="182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</row>
    <row r="39" spans="1:93" s="3" customFormat="1" ht="12.75" customHeight="1">
      <c r="A39" s="187"/>
      <c r="B39" s="187">
        <v>75075</v>
      </c>
      <c r="C39" s="180" t="s">
        <v>147</v>
      </c>
      <c r="D39" s="181">
        <f t="shared" si="11"/>
        <v>12000</v>
      </c>
      <c r="E39" s="181">
        <f t="shared" si="1"/>
        <v>12000</v>
      </c>
      <c r="F39" s="182"/>
      <c r="G39" s="182">
        <v>12000</v>
      </c>
      <c r="H39" s="182"/>
      <c r="I39" s="182"/>
      <c r="J39" s="182"/>
      <c r="K39" s="182"/>
      <c r="L39" s="182"/>
      <c r="M39" s="181">
        <f t="shared" si="2"/>
        <v>0</v>
      </c>
      <c r="N39" s="182"/>
      <c r="O39" s="182"/>
      <c r="P39" s="182"/>
      <c r="Q39" s="182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</row>
    <row r="40" spans="1:93" s="3" customFormat="1" ht="12.75" customHeight="1">
      <c r="A40" s="187"/>
      <c r="B40" s="187">
        <v>75095</v>
      </c>
      <c r="C40" s="184" t="s">
        <v>123</v>
      </c>
      <c r="D40" s="181">
        <f t="shared" si="11"/>
        <v>244800</v>
      </c>
      <c r="E40" s="181">
        <f t="shared" si="1"/>
        <v>244800</v>
      </c>
      <c r="F40" s="182">
        <v>46800</v>
      </c>
      <c r="G40" s="185">
        <v>108000</v>
      </c>
      <c r="H40" s="182"/>
      <c r="I40" s="185">
        <v>90000</v>
      </c>
      <c r="J40" s="182"/>
      <c r="K40" s="185"/>
      <c r="L40" s="182"/>
      <c r="M40" s="181">
        <f t="shared" si="2"/>
        <v>0</v>
      </c>
      <c r="N40" s="182"/>
      <c r="O40" s="185"/>
      <c r="P40" s="182"/>
      <c r="Q40" s="182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</row>
    <row r="41" spans="1:93" s="52" customFormat="1" ht="18" customHeight="1">
      <c r="A41" s="171">
        <v>751</v>
      </c>
      <c r="B41" s="171"/>
      <c r="C41" s="177" t="s">
        <v>148</v>
      </c>
      <c r="D41" s="178">
        <f>D42</f>
        <v>2388</v>
      </c>
      <c r="E41" s="178">
        <f aca="true" t="shared" si="12" ref="E41:Q41">E42</f>
        <v>2388</v>
      </c>
      <c r="F41" s="178">
        <f t="shared" si="12"/>
        <v>2388</v>
      </c>
      <c r="G41" s="178">
        <f t="shared" si="12"/>
        <v>0</v>
      </c>
      <c r="H41" s="178">
        <f t="shared" si="12"/>
        <v>0</v>
      </c>
      <c r="I41" s="178">
        <f t="shared" si="12"/>
        <v>0</v>
      </c>
      <c r="J41" s="178">
        <f t="shared" si="12"/>
        <v>0</v>
      </c>
      <c r="K41" s="178">
        <f t="shared" si="12"/>
        <v>0</v>
      </c>
      <c r="L41" s="178">
        <f t="shared" si="12"/>
        <v>0</v>
      </c>
      <c r="M41" s="178">
        <f t="shared" si="12"/>
        <v>0</v>
      </c>
      <c r="N41" s="178">
        <f t="shared" si="12"/>
        <v>0</v>
      </c>
      <c r="O41" s="178">
        <f t="shared" si="12"/>
        <v>0</v>
      </c>
      <c r="P41" s="178">
        <f t="shared" si="12"/>
        <v>0</v>
      </c>
      <c r="Q41" s="178">
        <f t="shared" si="12"/>
        <v>0</v>
      </c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</row>
    <row r="42" spans="1:93" s="3" customFormat="1" ht="18.75" customHeight="1">
      <c r="A42" s="187"/>
      <c r="B42" s="187">
        <v>75101</v>
      </c>
      <c r="C42" s="184" t="s">
        <v>149</v>
      </c>
      <c r="D42" s="181">
        <f>E42+M42</f>
        <v>2388</v>
      </c>
      <c r="E42" s="181">
        <f t="shared" si="1"/>
        <v>2388</v>
      </c>
      <c r="F42" s="182">
        <v>2388</v>
      </c>
      <c r="G42" s="185"/>
      <c r="H42" s="182"/>
      <c r="I42" s="185"/>
      <c r="J42" s="182"/>
      <c r="K42" s="185"/>
      <c r="L42" s="182"/>
      <c r="M42" s="181">
        <f t="shared" si="2"/>
        <v>0</v>
      </c>
      <c r="N42" s="182"/>
      <c r="O42" s="185"/>
      <c r="P42" s="182"/>
      <c r="Q42" s="182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</row>
    <row r="43" spans="1:93" s="52" customFormat="1" ht="12.75" customHeight="1">
      <c r="A43" s="171">
        <v>754</v>
      </c>
      <c r="B43" s="171"/>
      <c r="C43" s="177" t="s">
        <v>150</v>
      </c>
      <c r="D43" s="178">
        <f aca="true" t="shared" si="13" ref="D43:Q43">SUM(D44:D46)</f>
        <v>1284181</v>
      </c>
      <c r="E43" s="178">
        <f t="shared" si="13"/>
        <v>559200</v>
      </c>
      <c r="F43" s="178">
        <f t="shared" si="13"/>
        <v>294700</v>
      </c>
      <c r="G43" s="178">
        <f t="shared" si="13"/>
        <v>188500</v>
      </c>
      <c r="H43" s="178">
        <f t="shared" si="13"/>
        <v>0</v>
      </c>
      <c r="I43" s="178">
        <f t="shared" si="13"/>
        <v>76000</v>
      </c>
      <c r="J43" s="178">
        <f t="shared" si="13"/>
        <v>0</v>
      </c>
      <c r="K43" s="178">
        <f t="shared" si="13"/>
        <v>0</v>
      </c>
      <c r="L43" s="178">
        <f t="shared" si="13"/>
        <v>0</v>
      </c>
      <c r="M43" s="178">
        <f t="shared" si="13"/>
        <v>724981</v>
      </c>
      <c r="N43" s="178">
        <f t="shared" si="13"/>
        <v>724981</v>
      </c>
      <c r="O43" s="178">
        <f t="shared" si="13"/>
        <v>0</v>
      </c>
      <c r="P43" s="178">
        <f t="shared" si="13"/>
        <v>0</v>
      </c>
      <c r="Q43" s="178">
        <f t="shared" si="13"/>
        <v>0</v>
      </c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</row>
    <row r="44" spans="1:93" s="3" customFormat="1" ht="12.75" customHeight="1">
      <c r="A44" s="187"/>
      <c r="B44" s="187">
        <v>75412</v>
      </c>
      <c r="C44" s="180" t="s">
        <v>151</v>
      </c>
      <c r="D44" s="181">
        <f>E44+M44</f>
        <v>1050181</v>
      </c>
      <c r="E44" s="181">
        <f t="shared" si="1"/>
        <v>325200</v>
      </c>
      <c r="F44" s="182">
        <v>106600</v>
      </c>
      <c r="G44" s="182">
        <v>143600</v>
      </c>
      <c r="H44" s="182"/>
      <c r="I44" s="182">
        <v>75000</v>
      </c>
      <c r="J44" s="182"/>
      <c r="K44" s="182"/>
      <c r="L44" s="182"/>
      <c r="M44" s="181">
        <f t="shared" si="2"/>
        <v>724981</v>
      </c>
      <c r="N44" s="182">
        <v>724981</v>
      </c>
      <c r="O44" s="182"/>
      <c r="P44" s="182"/>
      <c r="Q44" s="182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</row>
    <row r="45" spans="1:93" s="3" customFormat="1" ht="12.75" customHeight="1">
      <c r="A45" s="187"/>
      <c r="B45" s="187">
        <v>75414</v>
      </c>
      <c r="C45" s="180" t="s">
        <v>152</v>
      </c>
      <c r="D45" s="181">
        <f>E45+M45</f>
        <v>8000</v>
      </c>
      <c r="E45" s="181">
        <f t="shared" si="1"/>
        <v>8000</v>
      </c>
      <c r="F45" s="182">
        <v>1000</v>
      </c>
      <c r="G45" s="182">
        <v>6000</v>
      </c>
      <c r="H45" s="182"/>
      <c r="I45" s="182">
        <v>1000</v>
      </c>
      <c r="J45" s="182"/>
      <c r="K45" s="182"/>
      <c r="L45" s="182"/>
      <c r="M45" s="181">
        <f t="shared" si="2"/>
        <v>0</v>
      </c>
      <c r="N45" s="182"/>
      <c r="O45" s="182"/>
      <c r="P45" s="182"/>
      <c r="Q45" s="182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</row>
    <row r="46" spans="1:93" s="3" customFormat="1" ht="12.75" customHeight="1">
      <c r="A46" s="187"/>
      <c r="B46" s="187">
        <v>75416</v>
      </c>
      <c r="C46" s="180" t="s">
        <v>153</v>
      </c>
      <c r="D46" s="181">
        <f>E46+M46</f>
        <v>226000</v>
      </c>
      <c r="E46" s="181">
        <f t="shared" si="1"/>
        <v>226000</v>
      </c>
      <c r="F46" s="182">
        <v>187100</v>
      </c>
      <c r="G46" s="182">
        <v>38900</v>
      </c>
      <c r="H46" s="182"/>
      <c r="I46" s="182"/>
      <c r="J46" s="182"/>
      <c r="K46" s="182"/>
      <c r="L46" s="182"/>
      <c r="M46" s="181">
        <f t="shared" si="2"/>
        <v>0</v>
      </c>
      <c r="N46" s="182"/>
      <c r="O46" s="182"/>
      <c r="P46" s="182"/>
      <c r="Q46" s="182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</row>
    <row r="47" spans="1:93" s="52" customFormat="1" ht="12.75" customHeight="1">
      <c r="A47" s="171">
        <v>757</v>
      </c>
      <c r="B47" s="171"/>
      <c r="C47" s="177" t="s">
        <v>154</v>
      </c>
      <c r="D47" s="178">
        <f>D48</f>
        <v>725000</v>
      </c>
      <c r="E47" s="178">
        <f aca="true" t="shared" si="14" ref="E47:Q47">E48</f>
        <v>725000</v>
      </c>
      <c r="F47" s="178">
        <f t="shared" si="14"/>
        <v>0</v>
      </c>
      <c r="G47" s="178">
        <f t="shared" si="14"/>
        <v>0</v>
      </c>
      <c r="H47" s="178">
        <f t="shared" si="14"/>
        <v>0</v>
      </c>
      <c r="I47" s="178">
        <f t="shared" si="14"/>
        <v>0</v>
      </c>
      <c r="J47" s="178">
        <f t="shared" si="14"/>
        <v>0</v>
      </c>
      <c r="K47" s="178">
        <f t="shared" si="14"/>
        <v>0</v>
      </c>
      <c r="L47" s="178">
        <f t="shared" si="14"/>
        <v>725000</v>
      </c>
      <c r="M47" s="178">
        <f t="shared" si="14"/>
        <v>0</v>
      </c>
      <c r="N47" s="178">
        <f t="shared" si="14"/>
        <v>0</v>
      </c>
      <c r="O47" s="178">
        <f t="shared" si="14"/>
        <v>0</v>
      </c>
      <c r="P47" s="178">
        <f t="shared" si="14"/>
        <v>0</v>
      </c>
      <c r="Q47" s="178">
        <f t="shared" si="14"/>
        <v>0</v>
      </c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</row>
    <row r="48" spans="1:93" s="3" customFormat="1" ht="18" customHeight="1">
      <c r="A48" s="187"/>
      <c r="B48" s="187">
        <v>75702</v>
      </c>
      <c r="C48" s="184" t="s">
        <v>155</v>
      </c>
      <c r="D48" s="181">
        <f>E48+M48</f>
        <v>725000</v>
      </c>
      <c r="E48" s="181">
        <f t="shared" si="1"/>
        <v>725000</v>
      </c>
      <c r="F48" s="182"/>
      <c r="G48" s="185"/>
      <c r="H48" s="182"/>
      <c r="I48" s="185"/>
      <c r="J48" s="182"/>
      <c r="K48" s="185"/>
      <c r="L48" s="182">
        <v>725000</v>
      </c>
      <c r="M48" s="181">
        <f t="shared" si="2"/>
        <v>0</v>
      </c>
      <c r="N48" s="182"/>
      <c r="O48" s="185"/>
      <c r="P48" s="182"/>
      <c r="Q48" s="182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</row>
    <row r="49" spans="1:93" s="52" customFormat="1" ht="12.75" customHeight="1">
      <c r="A49" s="171">
        <v>758</v>
      </c>
      <c r="B49" s="171"/>
      <c r="C49" s="177" t="s">
        <v>156</v>
      </c>
      <c r="D49" s="178">
        <f>D50</f>
        <v>484000</v>
      </c>
      <c r="E49" s="178">
        <f aca="true" t="shared" si="15" ref="E49:Q49">E50</f>
        <v>484000</v>
      </c>
      <c r="F49" s="178">
        <f t="shared" si="15"/>
        <v>0</v>
      </c>
      <c r="G49" s="178">
        <f t="shared" si="15"/>
        <v>484000</v>
      </c>
      <c r="H49" s="178">
        <f t="shared" si="15"/>
        <v>0</v>
      </c>
      <c r="I49" s="178">
        <f t="shared" si="15"/>
        <v>0</v>
      </c>
      <c r="J49" s="178">
        <f t="shared" si="15"/>
        <v>0</v>
      </c>
      <c r="K49" s="178">
        <f t="shared" si="15"/>
        <v>0</v>
      </c>
      <c r="L49" s="178">
        <f t="shared" si="15"/>
        <v>0</v>
      </c>
      <c r="M49" s="178">
        <f t="shared" si="15"/>
        <v>0</v>
      </c>
      <c r="N49" s="178">
        <f t="shared" si="15"/>
        <v>0</v>
      </c>
      <c r="O49" s="178">
        <f t="shared" si="15"/>
        <v>0</v>
      </c>
      <c r="P49" s="178">
        <f t="shared" si="15"/>
        <v>0</v>
      </c>
      <c r="Q49" s="178">
        <f t="shared" si="15"/>
        <v>0</v>
      </c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</row>
    <row r="50" spans="1:93" s="3" customFormat="1" ht="12.75" customHeight="1">
      <c r="A50" s="187"/>
      <c r="B50" s="187">
        <v>75818</v>
      </c>
      <c r="C50" s="184" t="s">
        <v>157</v>
      </c>
      <c r="D50" s="181">
        <f>E50+M50</f>
        <v>484000</v>
      </c>
      <c r="E50" s="181">
        <f t="shared" si="1"/>
        <v>484000</v>
      </c>
      <c r="F50" s="182"/>
      <c r="G50" s="185">
        <v>484000</v>
      </c>
      <c r="H50" s="182"/>
      <c r="I50" s="185"/>
      <c r="J50" s="182"/>
      <c r="K50" s="185"/>
      <c r="L50" s="182"/>
      <c r="M50" s="181">
        <f t="shared" si="2"/>
        <v>0</v>
      </c>
      <c r="N50" s="182"/>
      <c r="O50" s="185"/>
      <c r="P50" s="182"/>
      <c r="Q50" s="182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</row>
    <row r="51" spans="1:93" s="52" customFormat="1" ht="12.75" customHeight="1">
      <c r="A51" s="171">
        <v>801</v>
      </c>
      <c r="B51" s="171"/>
      <c r="C51" s="177" t="s">
        <v>158</v>
      </c>
      <c r="D51" s="178">
        <f>SUM(D52:D60)</f>
        <v>16665840</v>
      </c>
      <c r="E51" s="178">
        <f aca="true" t="shared" si="16" ref="E51:Q51">SUM(E52:E60)</f>
        <v>13732180</v>
      </c>
      <c r="F51" s="178">
        <f t="shared" si="16"/>
        <v>10388050</v>
      </c>
      <c r="G51" s="178">
        <f t="shared" si="16"/>
        <v>3007350</v>
      </c>
      <c r="H51" s="178">
        <f t="shared" si="16"/>
        <v>0</v>
      </c>
      <c r="I51" s="178">
        <f t="shared" si="16"/>
        <v>254700</v>
      </c>
      <c r="J51" s="178">
        <f t="shared" si="16"/>
        <v>82080</v>
      </c>
      <c r="K51" s="178">
        <f t="shared" si="16"/>
        <v>0</v>
      </c>
      <c r="L51" s="178">
        <f t="shared" si="16"/>
        <v>0</v>
      </c>
      <c r="M51" s="178">
        <f t="shared" si="16"/>
        <v>2933660</v>
      </c>
      <c r="N51" s="178">
        <f t="shared" si="16"/>
        <v>2933660</v>
      </c>
      <c r="O51" s="178">
        <f t="shared" si="16"/>
        <v>0</v>
      </c>
      <c r="P51" s="178">
        <f t="shared" si="16"/>
        <v>0</v>
      </c>
      <c r="Q51" s="178">
        <f t="shared" si="16"/>
        <v>0</v>
      </c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</row>
    <row r="52" spans="1:93" s="3" customFormat="1" ht="12.75" customHeight="1">
      <c r="A52" s="187"/>
      <c r="B52" s="187">
        <v>80101</v>
      </c>
      <c r="C52" s="180" t="s">
        <v>159</v>
      </c>
      <c r="D52" s="181">
        <f aca="true" t="shared" si="17" ref="D52:D60">E52+M52</f>
        <v>8516560</v>
      </c>
      <c r="E52" s="181">
        <f t="shared" si="1"/>
        <v>6334900</v>
      </c>
      <c r="F52" s="182">
        <v>4859700</v>
      </c>
      <c r="G52" s="182">
        <v>1284600</v>
      </c>
      <c r="H52" s="182"/>
      <c r="I52" s="182">
        <v>190600</v>
      </c>
      <c r="J52" s="182"/>
      <c r="K52" s="182"/>
      <c r="L52" s="182"/>
      <c r="M52" s="181">
        <f t="shared" si="2"/>
        <v>2181660</v>
      </c>
      <c r="N52" s="182">
        <v>2181660</v>
      </c>
      <c r="O52" s="182"/>
      <c r="P52" s="182"/>
      <c r="Q52" s="182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</row>
    <row r="53" spans="1:93" s="3" customFormat="1" ht="12.75" customHeight="1">
      <c r="A53" s="187"/>
      <c r="B53" s="187">
        <v>80103</v>
      </c>
      <c r="C53" s="180" t="s">
        <v>160</v>
      </c>
      <c r="D53" s="181">
        <f t="shared" si="17"/>
        <v>718500</v>
      </c>
      <c r="E53" s="181">
        <f t="shared" si="1"/>
        <v>718500</v>
      </c>
      <c r="F53" s="182">
        <v>657300</v>
      </c>
      <c r="G53" s="182">
        <v>29700</v>
      </c>
      <c r="H53" s="182"/>
      <c r="I53" s="182">
        <v>31500</v>
      </c>
      <c r="J53" s="182"/>
      <c r="K53" s="182"/>
      <c r="L53" s="182"/>
      <c r="M53" s="181">
        <f t="shared" si="2"/>
        <v>0</v>
      </c>
      <c r="N53" s="182"/>
      <c r="O53" s="182"/>
      <c r="P53" s="182"/>
      <c r="Q53" s="182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</row>
    <row r="54" spans="1:93" s="3" customFormat="1" ht="12.75" customHeight="1">
      <c r="A54" s="187"/>
      <c r="B54" s="187">
        <v>80104</v>
      </c>
      <c r="C54" s="180" t="s">
        <v>161</v>
      </c>
      <c r="D54" s="181">
        <f t="shared" si="17"/>
        <v>1483500</v>
      </c>
      <c r="E54" s="181">
        <f t="shared" si="1"/>
        <v>1283500</v>
      </c>
      <c r="F54" s="182">
        <v>1185600</v>
      </c>
      <c r="G54" s="182">
        <v>93900</v>
      </c>
      <c r="H54" s="182"/>
      <c r="I54" s="182">
        <v>4000</v>
      </c>
      <c r="J54" s="182"/>
      <c r="K54" s="182"/>
      <c r="L54" s="182"/>
      <c r="M54" s="181">
        <f t="shared" si="2"/>
        <v>200000</v>
      </c>
      <c r="N54" s="182">
        <v>200000</v>
      </c>
      <c r="O54" s="182"/>
      <c r="P54" s="182"/>
      <c r="Q54" s="182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</row>
    <row r="55" spans="1:93" s="3" customFormat="1" ht="12.75" customHeight="1">
      <c r="A55" s="187"/>
      <c r="B55" s="187">
        <v>80110</v>
      </c>
      <c r="C55" s="180" t="s">
        <v>162</v>
      </c>
      <c r="D55" s="181">
        <f t="shared" si="17"/>
        <v>3626800</v>
      </c>
      <c r="E55" s="181">
        <f t="shared" si="1"/>
        <v>3074800</v>
      </c>
      <c r="F55" s="182">
        <v>2569000</v>
      </c>
      <c r="G55" s="182">
        <v>490800</v>
      </c>
      <c r="H55" s="182"/>
      <c r="I55" s="182">
        <v>15000</v>
      </c>
      <c r="J55" s="182"/>
      <c r="K55" s="182"/>
      <c r="L55" s="182"/>
      <c r="M55" s="181">
        <f t="shared" si="2"/>
        <v>552000</v>
      </c>
      <c r="N55" s="182">
        <v>552000</v>
      </c>
      <c r="O55" s="182"/>
      <c r="P55" s="182"/>
      <c r="Q55" s="182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</row>
    <row r="56" spans="1:93" s="3" customFormat="1" ht="12.75" customHeight="1">
      <c r="A56" s="187"/>
      <c r="B56" s="187">
        <v>80113</v>
      </c>
      <c r="C56" s="180" t="s">
        <v>163</v>
      </c>
      <c r="D56" s="181">
        <f t="shared" si="17"/>
        <v>1047000</v>
      </c>
      <c r="E56" s="181">
        <f t="shared" si="1"/>
        <v>1047000</v>
      </c>
      <c r="F56" s="182">
        <v>125800</v>
      </c>
      <c r="G56" s="182">
        <v>920700</v>
      </c>
      <c r="H56" s="182"/>
      <c r="I56" s="182">
        <v>500</v>
      </c>
      <c r="J56" s="182"/>
      <c r="K56" s="182"/>
      <c r="L56" s="182"/>
      <c r="M56" s="181">
        <f t="shared" si="2"/>
        <v>0</v>
      </c>
      <c r="N56" s="182"/>
      <c r="O56" s="182"/>
      <c r="P56" s="182"/>
      <c r="Q56" s="182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</row>
    <row r="57" spans="1:93" s="3" customFormat="1" ht="12.75" customHeight="1">
      <c r="A57" s="187"/>
      <c r="B57" s="187">
        <v>80114</v>
      </c>
      <c r="C57" s="180" t="s">
        <v>164</v>
      </c>
      <c r="D57" s="181">
        <f t="shared" si="17"/>
        <v>686100</v>
      </c>
      <c r="E57" s="181">
        <f t="shared" si="1"/>
        <v>686100</v>
      </c>
      <c r="F57" s="182">
        <v>582900</v>
      </c>
      <c r="G57" s="182">
        <v>101700</v>
      </c>
      <c r="H57" s="182"/>
      <c r="I57" s="182">
        <v>1500</v>
      </c>
      <c r="J57" s="182"/>
      <c r="K57" s="182"/>
      <c r="L57" s="182"/>
      <c r="M57" s="181">
        <f t="shared" si="2"/>
        <v>0</v>
      </c>
      <c r="N57" s="182"/>
      <c r="O57" s="182"/>
      <c r="P57" s="182"/>
      <c r="Q57" s="182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</row>
    <row r="58" spans="1:93" s="3" customFormat="1" ht="12.75" customHeight="1">
      <c r="A58" s="187"/>
      <c r="B58" s="187">
        <v>80146</v>
      </c>
      <c r="C58" s="180" t="s">
        <v>165</v>
      </c>
      <c r="D58" s="181">
        <f t="shared" si="17"/>
        <v>65800</v>
      </c>
      <c r="E58" s="181">
        <f t="shared" si="1"/>
        <v>65800</v>
      </c>
      <c r="F58" s="182"/>
      <c r="G58" s="182">
        <v>65800</v>
      </c>
      <c r="H58" s="182"/>
      <c r="I58" s="182"/>
      <c r="J58" s="182"/>
      <c r="K58" s="182"/>
      <c r="L58" s="182"/>
      <c r="M58" s="181">
        <f t="shared" si="2"/>
        <v>0</v>
      </c>
      <c r="N58" s="182"/>
      <c r="O58" s="182"/>
      <c r="P58" s="182"/>
      <c r="Q58" s="182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</row>
    <row r="59" spans="1:93" s="3" customFormat="1" ht="12.75" customHeight="1">
      <c r="A59" s="187"/>
      <c r="B59" s="187">
        <v>80148</v>
      </c>
      <c r="C59" s="180" t="s">
        <v>166</v>
      </c>
      <c r="D59" s="181">
        <f t="shared" si="17"/>
        <v>439500</v>
      </c>
      <c r="E59" s="181">
        <f t="shared" si="1"/>
        <v>439500</v>
      </c>
      <c r="F59" s="182">
        <v>407750</v>
      </c>
      <c r="G59" s="182">
        <v>20150</v>
      </c>
      <c r="H59" s="182"/>
      <c r="I59" s="182">
        <v>11600</v>
      </c>
      <c r="J59" s="182"/>
      <c r="K59" s="182"/>
      <c r="L59" s="182"/>
      <c r="M59" s="181">
        <f t="shared" si="2"/>
        <v>0</v>
      </c>
      <c r="N59" s="182"/>
      <c r="O59" s="182"/>
      <c r="P59" s="182"/>
      <c r="Q59" s="182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</row>
    <row r="60" spans="1:93" s="3" customFormat="1" ht="12.75" customHeight="1">
      <c r="A60" s="187"/>
      <c r="B60" s="187">
        <v>80195</v>
      </c>
      <c r="C60" s="184" t="s">
        <v>123</v>
      </c>
      <c r="D60" s="181">
        <f t="shared" si="17"/>
        <v>82080</v>
      </c>
      <c r="E60" s="181">
        <f t="shared" si="1"/>
        <v>82080</v>
      </c>
      <c r="F60" s="182"/>
      <c r="G60" s="185"/>
      <c r="H60" s="182"/>
      <c r="I60" s="185"/>
      <c r="J60" s="182">
        <v>82080</v>
      </c>
      <c r="K60" s="185"/>
      <c r="L60" s="182"/>
      <c r="M60" s="181">
        <f t="shared" si="2"/>
        <v>0</v>
      </c>
      <c r="N60" s="182"/>
      <c r="O60" s="185"/>
      <c r="P60" s="182"/>
      <c r="Q60" s="182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</row>
    <row r="61" spans="1:93" s="52" customFormat="1" ht="12.75" customHeight="1">
      <c r="A61" s="171">
        <v>851</v>
      </c>
      <c r="B61" s="171"/>
      <c r="C61" s="177" t="s">
        <v>167</v>
      </c>
      <c r="D61" s="178">
        <f>SUM(D62:D64)</f>
        <v>323800</v>
      </c>
      <c r="E61" s="178">
        <f aca="true" t="shared" si="18" ref="E61:Q61">SUM(E62:E64)</f>
        <v>323800</v>
      </c>
      <c r="F61" s="178">
        <f t="shared" si="18"/>
        <v>54800</v>
      </c>
      <c r="G61" s="178">
        <f t="shared" si="18"/>
        <v>65000</v>
      </c>
      <c r="H61" s="178">
        <f t="shared" si="18"/>
        <v>204000</v>
      </c>
      <c r="I61" s="178">
        <f t="shared" si="18"/>
        <v>0</v>
      </c>
      <c r="J61" s="178">
        <f t="shared" si="18"/>
        <v>0</v>
      </c>
      <c r="K61" s="178">
        <f t="shared" si="18"/>
        <v>0</v>
      </c>
      <c r="L61" s="178">
        <f t="shared" si="18"/>
        <v>0</v>
      </c>
      <c r="M61" s="178">
        <f t="shared" si="18"/>
        <v>0</v>
      </c>
      <c r="N61" s="178">
        <f t="shared" si="18"/>
        <v>0</v>
      </c>
      <c r="O61" s="178">
        <f t="shared" si="18"/>
        <v>0</v>
      </c>
      <c r="P61" s="178">
        <f t="shared" si="18"/>
        <v>0</v>
      </c>
      <c r="Q61" s="178">
        <f t="shared" si="18"/>
        <v>0</v>
      </c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</row>
    <row r="62" spans="1:93" s="3" customFormat="1" ht="12.75" customHeight="1">
      <c r="A62" s="187"/>
      <c r="B62" s="187">
        <v>85153</v>
      </c>
      <c r="C62" s="180" t="s">
        <v>168</v>
      </c>
      <c r="D62" s="181">
        <f>E62+M62</f>
        <v>2000</v>
      </c>
      <c r="E62" s="181">
        <f t="shared" si="1"/>
        <v>2000</v>
      </c>
      <c r="F62" s="182"/>
      <c r="G62" s="182">
        <v>2000</v>
      </c>
      <c r="H62" s="182"/>
      <c r="I62" s="182"/>
      <c r="J62" s="182"/>
      <c r="K62" s="182"/>
      <c r="L62" s="182"/>
      <c r="M62" s="181">
        <f t="shared" si="2"/>
        <v>0</v>
      </c>
      <c r="N62" s="182"/>
      <c r="O62" s="182"/>
      <c r="P62" s="182"/>
      <c r="Q62" s="182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</row>
    <row r="63" spans="1:93" s="3" customFormat="1" ht="12.75" customHeight="1">
      <c r="A63" s="187"/>
      <c r="B63" s="187">
        <v>85154</v>
      </c>
      <c r="C63" s="180" t="s">
        <v>169</v>
      </c>
      <c r="D63" s="181">
        <f>E63+M63</f>
        <v>290000</v>
      </c>
      <c r="E63" s="181">
        <f t="shared" si="1"/>
        <v>290000</v>
      </c>
      <c r="F63" s="182">
        <v>54800</v>
      </c>
      <c r="G63" s="182">
        <v>31200</v>
      </c>
      <c r="H63" s="182">
        <v>204000</v>
      </c>
      <c r="I63" s="182"/>
      <c r="J63" s="182"/>
      <c r="K63" s="182"/>
      <c r="L63" s="182"/>
      <c r="M63" s="181">
        <f t="shared" si="2"/>
        <v>0</v>
      </c>
      <c r="N63" s="182"/>
      <c r="O63" s="182"/>
      <c r="P63" s="182"/>
      <c r="Q63" s="182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</row>
    <row r="64" spans="1:93" s="3" customFormat="1" ht="12.75" customHeight="1">
      <c r="A64" s="187"/>
      <c r="B64" s="187">
        <v>85195</v>
      </c>
      <c r="C64" s="184" t="s">
        <v>123</v>
      </c>
      <c r="D64" s="181">
        <f>E64+M64</f>
        <v>31800</v>
      </c>
      <c r="E64" s="181">
        <f t="shared" si="1"/>
        <v>31800</v>
      </c>
      <c r="F64" s="182"/>
      <c r="G64" s="185">
        <v>31800</v>
      </c>
      <c r="H64" s="182"/>
      <c r="I64" s="185"/>
      <c r="J64" s="182"/>
      <c r="K64" s="185"/>
      <c r="L64" s="182"/>
      <c r="M64" s="181">
        <f t="shared" si="2"/>
        <v>0</v>
      </c>
      <c r="N64" s="182"/>
      <c r="O64" s="185"/>
      <c r="P64" s="182"/>
      <c r="Q64" s="182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</row>
    <row r="65" spans="1:93" s="52" customFormat="1" ht="12.75" customHeight="1">
      <c r="A65" s="171">
        <v>852</v>
      </c>
      <c r="B65" s="171"/>
      <c r="C65" s="177" t="s">
        <v>170</v>
      </c>
      <c r="D65" s="178">
        <f>SUM(D66:D78)</f>
        <v>8198700</v>
      </c>
      <c r="E65" s="178">
        <f aca="true" t="shared" si="19" ref="E65:Q65">SUM(E66:E78)</f>
        <v>8083700</v>
      </c>
      <c r="F65" s="178">
        <f t="shared" si="19"/>
        <v>2172500</v>
      </c>
      <c r="G65" s="178">
        <f t="shared" si="19"/>
        <v>478900</v>
      </c>
      <c r="H65" s="178">
        <f t="shared" si="19"/>
        <v>0</v>
      </c>
      <c r="I65" s="178">
        <f t="shared" si="19"/>
        <v>5432300</v>
      </c>
      <c r="J65" s="178">
        <f t="shared" si="19"/>
        <v>0</v>
      </c>
      <c r="K65" s="178">
        <f t="shared" si="19"/>
        <v>0</v>
      </c>
      <c r="L65" s="178">
        <f t="shared" si="19"/>
        <v>0</v>
      </c>
      <c r="M65" s="178">
        <f t="shared" si="19"/>
        <v>115000</v>
      </c>
      <c r="N65" s="178">
        <f t="shared" si="19"/>
        <v>115000</v>
      </c>
      <c r="O65" s="178">
        <f t="shared" si="19"/>
        <v>0</v>
      </c>
      <c r="P65" s="178">
        <f t="shared" si="19"/>
        <v>0</v>
      </c>
      <c r="Q65" s="178">
        <f t="shared" si="19"/>
        <v>0</v>
      </c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</row>
    <row r="66" spans="1:93" s="3" customFormat="1" ht="12.75" customHeight="1">
      <c r="A66" s="187"/>
      <c r="B66" s="187">
        <v>85202</v>
      </c>
      <c r="C66" s="180" t="s">
        <v>171</v>
      </c>
      <c r="D66" s="181">
        <f aca="true" t="shared" si="20" ref="D66:D71">E66+M66</f>
        <v>158000</v>
      </c>
      <c r="E66" s="181">
        <f t="shared" si="1"/>
        <v>158000</v>
      </c>
      <c r="F66" s="182"/>
      <c r="G66" s="182">
        <v>158000</v>
      </c>
      <c r="H66" s="182"/>
      <c r="I66" s="182"/>
      <c r="J66" s="182"/>
      <c r="K66" s="182"/>
      <c r="L66" s="182"/>
      <c r="M66" s="181">
        <f t="shared" si="2"/>
        <v>0</v>
      </c>
      <c r="N66" s="182"/>
      <c r="O66" s="182"/>
      <c r="P66" s="182"/>
      <c r="Q66" s="182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</row>
    <row r="67" spans="1:93" s="3" customFormat="1" ht="12.75" customHeight="1">
      <c r="A67" s="187"/>
      <c r="B67" s="187">
        <v>85203</v>
      </c>
      <c r="C67" s="180" t="s">
        <v>172</v>
      </c>
      <c r="D67" s="181">
        <f t="shared" si="20"/>
        <v>420500</v>
      </c>
      <c r="E67" s="181">
        <f t="shared" si="1"/>
        <v>345500</v>
      </c>
      <c r="F67" s="182">
        <v>304800</v>
      </c>
      <c r="G67" s="182">
        <v>40300</v>
      </c>
      <c r="H67" s="182"/>
      <c r="I67" s="182">
        <v>400</v>
      </c>
      <c r="J67" s="182"/>
      <c r="K67" s="182"/>
      <c r="L67" s="182"/>
      <c r="M67" s="181">
        <f t="shared" si="2"/>
        <v>75000</v>
      </c>
      <c r="N67" s="182">
        <v>75000</v>
      </c>
      <c r="O67" s="182"/>
      <c r="P67" s="182"/>
      <c r="Q67" s="182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</row>
    <row r="68" spans="1:93" s="3" customFormat="1" ht="12.75" customHeight="1">
      <c r="A68" s="187"/>
      <c r="B68" s="187">
        <v>85204</v>
      </c>
      <c r="C68" s="180" t="s">
        <v>173</v>
      </c>
      <c r="D68" s="181">
        <f t="shared" si="20"/>
        <v>15000</v>
      </c>
      <c r="E68" s="181">
        <f t="shared" si="1"/>
        <v>15000</v>
      </c>
      <c r="F68" s="182"/>
      <c r="G68" s="182">
        <v>15000</v>
      </c>
      <c r="H68" s="182"/>
      <c r="I68" s="182"/>
      <c r="J68" s="182"/>
      <c r="K68" s="182"/>
      <c r="L68" s="182"/>
      <c r="M68" s="181">
        <f t="shared" si="2"/>
        <v>0</v>
      </c>
      <c r="N68" s="182"/>
      <c r="O68" s="182"/>
      <c r="P68" s="182"/>
      <c r="Q68" s="182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</row>
    <row r="69" spans="1:93" s="3" customFormat="1" ht="12.75" customHeight="1">
      <c r="A69" s="187"/>
      <c r="B69" s="187">
        <v>85205</v>
      </c>
      <c r="C69" s="180" t="s">
        <v>174</v>
      </c>
      <c r="D69" s="181">
        <f t="shared" si="20"/>
        <v>6000</v>
      </c>
      <c r="E69" s="181">
        <f t="shared" si="1"/>
        <v>6000</v>
      </c>
      <c r="F69" s="182"/>
      <c r="G69" s="182">
        <v>6000</v>
      </c>
      <c r="H69" s="182"/>
      <c r="I69" s="182"/>
      <c r="J69" s="182"/>
      <c r="K69" s="182"/>
      <c r="L69" s="182"/>
      <c r="M69" s="181">
        <f t="shared" si="2"/>
        <v>0</v>
      </c>
      <c r="N69" s="182"/>
      <c r="O69" s="182"/>
      <c r="P69" s="182"/>
      <c r="Q69" s="182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</row>
    <row r="70" spans="1:93" s="3" customFormat="1" ht="12.75" customHeight="1">
      <c r="A70" s="187"/>
      <c r="B70" s="187">
        <v>85206</v>
      </c>
      <c r="C70" s="180" t="s">
        <v>175</v>
      </c>
      <c r="D70" s="181">
        <f t="shared" si="20"/>
        <v>50300</v>
      </c>
      <c r="E70" s="181">
        <f t="shared" si="1"/>
        <v>50300</v>
      </c>
      <c r="F70" s="182">
        <v>46000</v>
      </c>
      <c r="G70" s="182">
        <v>4300</v>
      </c>
      <c r="H70" s="182"/>
      <c r="I70" s="182"/>
      <c r="J70" s="182"/>
      <c r="K70" s="182"/>
      <c r="L70" s="182"/>
      <c r="M70" s="181">
        <f t="shared" si="2"/>
        <v>0</v>
      </c>
      <c r="N70" s="182"/>
      <c r="O70" s="182"/>
      <c r="P70" s="182"/>
      <c r="Q70" s="182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</row>
    <row r="71" spans="1:93" s="3" customFormat="1" ht="29.25" customHeight="1">
      <c r="A71" s="187"/>
      <c r="B71" s="187">
        <v>85212</v>
      </c>
      <c r="C71" s="180" t="s">
        <v>176</v>
      </c>
      <c r="D71" s="181">
        <f t="shared" si="20"/>
        <v>4238000</v>
      </c>
      <c r="E71" s="181">
        <f t="shared" si="1"/>
        <v>4238000</v>
      </c>
      <c r="F71" s="182">
        <v>263100</v>
      </c>
      <c r="G71" s="182"/>
      <c r="H71" s="182"/>
      <c r="I71" s="182">
        <v>3974900</v>
      </c>
      <c r="J71" s="182"/>
      <c r="K71" s="182"/>
      <c r="L71" s="182"/>
      <c r="M71" s="181">
        <f t="shared" si="2"/>
        <v>0</v>
      </c>
      <c r="N71" s="182"/>
      <c r="O71" s="182"/>
      <c r="P71" s="182"/>
      <c r="Q71" s="182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</row>
    <row r="72" spans="1:93" s="3" customFormat="1" ht="38.25" customHeight="1">
      <c r="A72" s="187"/>
      <c r="B72" s="187">
        <v>85213</v>
      </c>
      <c r="C72" s="180" t="s">
        <v>177</v>
      </c>
      <c r="D72" s="181">
        <f aca="true" t="shared" si="21" ref="D72:D100">E72+M72</f>
        <v>58000</v>
      </c>
      <c r="E72" s="181">
        <f aca="true" t="shared" si="22" ref="E72:E100">SUM(F72:L72)</f>
        <v>58000</v>
      </c>
      <c r="F72" s="182"/>
      <c r="G72" s="182">
        <v>58000</v>
      </c>
      <c r="H72" s="182"/>
      <c r="I72" s="182"/>
      <c r="J72" s="182"/>
      <c r="K72" s="182"/>
      <c r="L72" s="182"/>
      <c r="M72" s="181">
        <f aca="true" t="shared" si="23" ref="M72:M100">N72+P72+Q72</f>
        <v>0</v>
      </c>
      <c r="N72" s="182"/>
      <c r="O72" s="182"/>
      <c r="P72" s="182"/>
      <c r="Q72" s="182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</row>
    <row r="73" spans="1:93" s="3" customFormat="1" ht="18" customHeight="1">
      <c r="A73" s="187"/>
      <c r="B73" s="187">
        <v>85214</v>
      </c>
      <c r="C73" s="180" t="s">
        <v>178</v>
      </c>
      <c r="D73" s="181">
        <f t="shared" si="21"/>
        <v>568000</v>
      </c>
      <c r="E73" s="181">
        <f t="shared" si="22"/>
        <v>568000</v>
      </c>
      <c r="F73" s="182"/>
      <c r="G73" s="182"/>
      <c r="H73" s="182"/>
      <c r="I73" s="182">
        <v>568000</v>
      </c>
      <c r="J73" s="182"/>
      <c r="K73" s="182"/>
      <c r="L73" s="182"/>
      <c r="M73" s="181">
        <f t="shared" si="23"/>
        <v>0</v>
      </c>
      <c r="N73" s="182"/>
      <c r="O73" s="182"/>
      <c r="P73" s="182"/>
      <c r="Q73" s="182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</row>
    <row r="74" spans="1:93" s="3" customFormat="1" ht="12.75" customHeight="1">
      <c r="A74" s="187"/>
      <c r="B74" s="187">
        <v>85215</v>
      </c>
      <c r="C74" s="180" t="s">
        <v>179</v>
      </c>
      <c r="D74" s="181">
        <f t="shared" si="21"/>
        <v>300000</v>
      </c>
      <c r="E74" s="181">
        <f t="shared" si="22"/>
        <v>300000</v>
      </c>
      <c r="F74" s="182"/>
      <c r="G74" s="182"/>
      <c r="H74" s="182"/>
      <c r="I74" s="182">
        <v>300000</v>
      </c>
      <c r="J74" s="182"/>
      <c r="K74" s="182"/>
      <c r="L74" s="182"/>
      <c r="M74" s="181">
        <f t="shared" si="23"/>
        <v>0</v>
      </c>
      <c r="N74" s="182"/>
      <c r="O74" s="182"/>
      <c r="P74" s="182"/>
      <c r="Q74" s="182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</row>
    <row r="75" spans="1:93" s="3" customFormat="1" ht="12.75" customHeight="1">
      <c r="A75" s="187"/>
      <c r="B75" s="187">
        <v>85216</v>
      </c>
      <c r="C75" s="180" t="s">
        <v>180</v>
      </c>
      <c r="D75" s="181">
        <f t="shared" si="21"/>
        <v>330000</v>
      </c>
      <c r="E75" s="181">
        <f t="shared" si="22"/>
        <v>330000</v>
      </c>
      <c r="F75" s="182"/>
      <c r="G75" s="182"/>
      <c r="H75" s="182"/>
      <c r="I75" s="182">
        <v>330000</v>
      </c>
      <c r="J75" s="182"/>
      <c r="K75" s="182"/>
      <c r="L75" s="182"/>
      <c r="M75" s="181">
        <f t="shared" si="23"/>
        <v>0</v>
      </c>
      <c r="N75" s="182"/>
      <c r="O75" s="182"/>
      <c r="P75" s="182"/>
      <c r="Q75" s="182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</row>
    <row r="76" spans="1:93" s="3" customFormat="1" ht="12.75" customHeight="1">
      <c r="A76" s="187"/>
      <c r="B76" s="187">
        <v>85219</v>
      </c>
      <c r="C76" s="180" t="s">
        <v>181</v>
      </c>
      <c r="D76" s="181">
        <f t="shared" si="21"/>
        <v>1243900</v>
      </c>
      <c r="E76" s="181">
        <f t="shared" si="22"/>
        <v>1203900</v>
      </c>
      <c r="F76" s="182">
        <v>1018600</v>
      </c>
      <c r="G76" s="182">
        <v>181300</v>
      </c>
      <c r="H76" s="182"/>
      <c r="I76" s="182">
        <v>4000</v>
      </c>
      <c r="J76" s="182"/>
      <c r="K76" s="182"/>
      <c r="L76" s="182"/>
      <c r="M76" s="181">
        <f t="shared" si="23"/>
        <v>40000</v>
      </c>
      <c r="N76" s="182">
        <v>40000</v>
      </c>
      <c r="O76" s="182"/>
      <c r="P76" s="182"/>
      <c r="Q76" s="182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</row>
    <row r="77" spans="1:93" s="3" customFormat="1" ht="12.75" customHeight="1">
      <c r="A77" s="187"/>
      <c r="B77" s="187">
        <v>85228</v>
      </c>
      <c r="C77" s="180" t="s">
        <v>182</v>
      </c>
      <c r="D77" s="181">
        <f t="shared" si="21"/>
        <v>560500</v>
      </c>
      <c r="E77" s="181">
        <f t="shared" si="22"/>
        <v>560500</v>
      </c>
      <c r="F77" s="182">
        <v>540000</v>
      </c>
      <c r="G77" s="182">
        <v>15500</v>
      </c>
      <c r="H77" s="182"/>
      <c r="I77" s="182">
        <v>5000</v>
      </c>
      <c r="J77" s="182"/>
      <c r="K77" s="182"/>
      <c r="L77" s="182"/>
      <c r="M77" s="181">
        <f t="shared" si="23"/>
        <v>0</v>
      </c>
      <c r="N77" s="182"/>
      <c r="O77" s="182"/>
      <c r="P77" s="182"/>
      <c r="Q77" s="182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</row>
    <row r="78" spans="1:93" s="3" customFormat="1" ht="12.75" customHeight="1">
      <c r="A78" s="187"/>
      <c r="B78" s="187">
        <v>85295</v>
      </c>
      <c r="C78" s="184" t="s">
        <v>123</v>
      </c>
      <c r="D78" s="181">
        <f t="shared" si="21"/>
        <v>250500</v>
      </c>
      <c r="E78" s="181">
        <f t="shared" si="22"/>
        <v>250500</v>
      </c>
      <c r="F78" s="182"/>
      <c r="G78" s="185">
        <v>500</v>
      </c>
      <c r="H78" s="182"/>
      <c r="I78" s="185">
        <v>250000</v>
      </c>
      <c r="J78" s="182"/>
      <c r="K78" s="185"/>
      <c r="L78" s="182"/>
      <c r="M78" s="181">
        <f t="shared" si="23"/>
        <v>0</v>
      </c>
      <c r="N78" s="182"/>
      <c r="O78" s="185"/>
      <c r="P78" s="182"/>
      <c r="Q78" s="182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</row>
    <row r="79" spans="1:93" s="52" customFormat="1" ht="12.75" customHeight="1">
      <c r="A79" s="171">
        <v>853</v>
      </c>
      <c r="B79" s="171"/>
      <c r="C79" s="177" t="s">
        <v>183</v>
      </c>
      <c r="D79" s="178">
        <f>D80</f>
        <v>883380</v>
      </c>
      <c r="E79" s="178">
        <f aca="true" t="shared" si="24" ref="E79:Q79">E80</f>
        <v>253200</v>
      </c>
      <c r="F79" s="178">
        <f t="shared" si="24"/>
        <v>41400</v>
      </c>
      <c r="G79" s="178">
        <f t="shared" si="24"/>
        <v>35300</v>
      </c>
      <c r="H79" s="178">
        <f t="shared" si="24"/>
        <v>0</v>
      </c>
      <c r="I79" s="178">
        <f t="shared" si="24"/>
        <v>500</v>
      </c>
      <c r="J79" s="178">
        <f t="shared" si="24"/>
        <v>176000</v>
      </c>
      <c r="K79" s="178">
        <f t="shared" si="24"/>
        <v>0</v>
      </c>
      <c r="L79" s="178">
        <f t="shared" si="24"/>
        <v>0</v>
      </c>
      <c r="M79" s="178">
        <f t="shared" si="24"/>
        <v>630180</v>
      </c>
      <c r="N79" s="178">
        <f t="shared" si="24"/>
        <v>630180</v>
      </c>
      <c r="O79" s="178">
        <f t="shared" si="24"/>
        <v>630180</v>
      </c>
      <c r="P79" s="178">
        <f t="shared" si="24"/>
        <v>0</v>
      </c>
      <c r="Q79" s="178">
        <f t="shared" si="24"/>
        <v>0</v>
      </c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</row>
    <row r="80" spans="1:93" s="3" customFormat="1" ht="12.75" customHeight="1">
      <c r="A80" s="187"/>
      <c r="B80" s="187">
        <v>85395</v>
      </c>
      <c r="C80" s="184" t="s">
        <v>123</v>
      </c>
      <c r="D80" s="181">
        <f t="shared" si="21"/>
        <v>883380</v>
      </c>
      <c r="E80" s="181">
        <f t="shared" si="22"/>
        <v>253200</v>
      </c>
      <c r="F80" s="182">
        <v>41400</v>
      </c>
      <c r="G80" s="185">
        <v>35300</v>
      </c>
      <c r="H80" s="182"/>
      <c r="I80" s="185">
        <v>500</v>
      </c>
      <c r="J80" s="182">
        <v>176000</v>
      </c>
      <c r="K80" s="185"/>
      <c r="L80" s="182"/>
      <c r="M80" s="181">
        <f t="shared" si="23"/>
        <v>630180</v>
      </c>
      <c r="N80" s="182">
        <v>630180</v>
      </c>
      <c r="O80" s="185">
        <v>630180</v>
      </c>
      <c r="P80" s="182"/>
      <c r="Q80" s="182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</row>
    <row r="81" spans="1:93" s="52" customFormat="1" ht="12.75" customHeight="1">
      <c r="A81" s="171">
        <v>854</v>
      </c>
      <c r="B81" s="171"/>
      <c r="C81" s="177" t="s">
        <v>184</v>
      </c>
      <c r="D81" s="178">
        <f>SUM(D82:D84)</f>
        <v>2729120</v>
      </c>
      <c r="E81" s="178">
        <f aca="true" t="shared" si="25" ref="E81:Q81">SUM(E82:E84)</f>
        <v>527980</v>
      </c>
      <c r="F81" s="178">
        <f t="shared" si="25"/>
        <v>494700</v>
      </c>
      <c r="G81" s="178">
        <f t="shared" si="25"/>
        <v>28180</v>
      </c>
      <c r="H81" s="178">
        <f t="shared" si="25"/>
        <v>0</v>
      </c>
      <c r="I81" s="178">
        <f t="shared" si="25"/>
        <v>5100</v>
      </c>
      <c r="J81" s="178">
        <f t="shared" si="25"/>
        <v>0</v>
      </c>
      <c r="K81" s="178">
        <f t="shared" si="25"/>
        <v>0</v>
      </c>
      <c r="L81" s="178">
        <f t="shared" si="25"/>
        <v>0</v>
      </c>
      <c r="M81" s="178">
        <f t="shared" si="25"/>
        <v>2201140</v>
      </c>
      <c r="N81" s="178">
        <f t="shared" si="25"/>
        <v>2201140</v>
      </c>
      <c r="O81" s="178">
        <f t="shared" si="25"/>
        <v>2201140</v>
      </c>
      <c r="P81" s="178">
        <f t="shared" si="25"/>
        <v>0</v>
      </c>
      <c r="Q81" s="178">
        <f t="shared" si="25"/>
        <v>0</v>
      </c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</row>
    <row r="82" spans="1:93" s="3" customFormat="1" ht="12.75" customHeight="1">
      <c r="A82" s="187"/>
      <c r="B82" s="187">
        <v>85401</v>
      </c>
      <c r="C82" s="180" t="s">
        <v>185</v>
      </c>
      <c r="D82" s="181">
        <f t="shared" si="21"/>
        <v>524240</v>
      </c>
      <c r="E82" s="181">
        <f t="shared" si="22"/>
        <v>524240</v>
      </c>
      <c r="F82" s="182">
        <v>494700</v>
      </c>
      <c r="G82" s="182">
        <v>24440</v>
      </c>
      <c r="H82" s="182"/>
      <c r="I82" s="182">
        <v>5100</v>
      </c>
      <c r="J82" s="182"/>
      <c r="K82" s="182"/>
      <c r="L82" s="182"/>
      <c r="M82" s="181">
        <f t="shared" si="23"/>
        <v>0</v>
      </c>
      <c r="N82" s="182"/>
      <c r="O82" s="182"/>
      <c r="P82" s="182"/>
      <c r="Q82" s="182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</row>
    <row r="83" spans="1:93" s="3" customFormat="1" ht="12.75" customHeight="1">
      <c r="A83" s="187"/>
      <c r="B83" s="187">
        <v>85446</v>
      </c>
      <c r="C83" s="180" t="s">
        <v>165</v>
      </c>
      <c r="D83" s="181">
        <f t="shared" si="21"/>
        <v>3740</v>
      </c>
      <c r="E83" s="181">
        <f t="shared" si="22"/>
        <v>3740</v>
      </c>
      <c r="F83" s="182"/>
      <c r="G83" s="182">
        <v>3740</v>
      </c>
      <c r="H83" s="182"/>
      <c r="I83" s="182"/>
      <c r="J83" s="182"/>
      <c r="K83" s="182"/>
      <c r="L83" s="182"/>
      <c r="M83" s="181">
        <f t="shared" si="23"/>
        <v>0</v>
      </c>
      <c r="N83" s="182"/>
      <c r="O83" s="182"/>
      <c r="P83" s="182"/>
      <c r="Q83" s="182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</row>
    <row r="84" spans="1:93" s="3" customFormat="1" ht="12.75" customHeight="1">
      <c r="A84" s="187"/>
      <c r="B84" s="187">
        <v>85495</v>
      </c>
      <c r="C84" s="184" t="s">
        <v>123</v>
      </c>
      <c r="D84" s="181">
        <f t="shared" si="21"/>
        <v>2201140</v>
      </c>
      <c r="E84" s="181">
        <f t="shared" si="22"/>
        <v>0</v>
      </c>
      <c r="F84" s="182"/>
      <c r="G84" s="185"/>
      <c r="H84" s="182"/>
      <c r="I84" s="185"/>
      <c r="J84" s="182"/>
      <c r="K84" s="185"/>
      <c r="L84" s="182"/>
      <c r="M84" s="181">
        <f t="shared" si="23"/>
        <v>2201140</v>
      </c>
      <c r="N84" s="182">
        <v>2201140</v>
      </c>
      <c r="O84" s="185">
        <v>2201140</v>
      </c>
      <c r="P84" s="182"/>
      <c r="Q84" s="182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</row>
    <row r="85" spans="1:93" s="52" customFormat="1" ht="19.5" customHeight="1">
      <c r="A85" s="171">
        <v>900</v>
      </c>
      <c r="B85" s="171"/>
      <c r="C85" s="177" t="s">
        <v>186</v>
      </c>
      <c r="D85" s="178">
        <f aca="true" t="shared" si="26" ref="D85:Q85">SUM(D86:D91)</f>
        <v>4078150</v>
      </c>
      <c r="E85" s="178">
        <f t="shared" si="26"/>
        <v>2611750</v>
      </c>
      <c r="F85" s="178">
        <f t="shared" si="26"/>
        <v>33500</v>
      </c>
      <c r="G85" s="178">
        <f t="shared" si="26"/>
        <v>2578250</v>
      </c>
      <c r="H85" s="178">
        <f t="shared" si="26"/>
        <v>0</v>
      </c>
      <c r="I85" s="178">
        <f t="shared" si="26"/>
        <v>0</v>
      </c>
      <c r="J85" s="178">
        <f t="shared" si="26"/>
        <v>0</v>
      </c>
      <c r="K85" s="178">
        <f t="shared" si="26"/>
        <v>0</v>
      </c>
      <c r="L85" s="178">
        <f t="shared" si="26"/>
        <v>0</v>
      </c>
      <c r="M85" s="178">
        <f t="shared" si="26"/>
        <v>1466400</v>
      </c>
      <c r="N85" s="178">
        <f t="shared" si="26"/>
        <v>1466400</v>
      </c>
      <c r="O85" s="178">
        <f t="shared" si="26"/>
        <v>926800</v>
      </c>
      <c r="P85" s="178">
        <f t="shared" si="26"/>
        <v>0</v>
      </c>
      <c r="Q85" s="178">
        <f t="shared" si="26"/>
        <v>0</v>
      </c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</row>
    <row r="86" spans="1:93" s="3" customFormat="1" ht="12.75" customHeight="1">
      <c r="A86" s="187"/>
      <c r="B86" s="187">
        <v>90001</v>
      </c>
      <c r="C86" s="180" t="s">
        <v>187</v>
      </c>
      <c r="D86" s="181">
        <f t="shared" si="21"/>
        <v>1067100</v>
      </c>
      <c r="E86" s="181">
        <f t="shared" si="22"/>
        <v>140300</v>
      </c>
      <c r="F86" s="182"/>
      <c r="G86" s="182">
        <v>140300</v>
      </c>
      <c r="H86" s="182"/>
      <c r="I86" s="182"/>
      <c r="J86" s="182"/>
      <c r="K86" s="182"/>
      <c r="L86" s="182"/>
      <c r="M86" s="181">
        <f t="shared" si="23"/>
        <v>926800</v>
      </c>
      <c r="N86" s="182">
        <v>926800</v>
      </c>
      <c r="O86" s="182">
        <v>926800</v>
      </c>
      <c r="P86" s="182"/>
      <c r="Q86" s="182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</row>
    <row r="87" spans="1:93" s="3" customFormat="1" ht="12.75" customHeight="1">
      <c r="A87" s="187"/>
      <c r="B87" s="187">
        <v>90002</v>
      </c>
      <c r="C87" s="180" t="s">
        <v>188</v>
      </c>
      <c r="D87" s="181">
        <f t="shared" si="21"/>
        <v>1052800</v>
      </c>
      <c r="E87" s="181">
        <f t="shared" si="22"/>
        <v>1052800</v>
      </c>
      <c r="F87" s="182"/>
      <c r="G87" s="182">
        <v>1052800</v>
      </c>
      <c r="H87" s="182"/>
      <c r="I87" s="182"/>
      <c r="J87" s="182"/>
      <c r="K87" s="182"/>
      <c r="L87" s="182"/>
      <c r="M87" s="181">
        <f t="shared" si="23"/>
        <v>0</v>
      </c>
      <c r="N87" s="182"/>
      <c r="O87" s="182"/>
      <c r="P87" s="182"/>
      <c r="Q87" s="182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</row>
    <row r="88" spans="1:93" s="3" customFormat="1" ht="12.75" customHeight="1">
      <c r="A88" s="187"/>
      <c r="B88" s="187">
        <v>90003</v>
      </c>
      <c r="C88" s="180" t="s">
        <v>189</v>
      </c>
      <c r="D88" s="181">
        <f t="shared" si="21"/>
        <v>460400</v>
      </c>
      <c r="E88" s="181">
        <f t="shared" si="22"/>
        <v>460400</v>
      </c>
      <c r="F88" s="182">
        <v>33500</v>
      </c>
      <c r="G88" s="182">
        <v>426900</v>
      </c>
      <c r="H88" s="182"/>
      <c r="I88" s="182"/>
      <c r="J88" s="182"/>
      <c r="K88" s="182"/>
      <c r="L88" s="182"/>
      <c r="M88" s="181">
        <f t="shared" si="23"/>
        <v>0</v>
      </c>
      <c r="N88" s="182"/>
      <c r="O88" s="182"/>
      <c r="P88" s="182"/>
      <c r="Q88" s="182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</row>
    <row r="89" spans="1:93" s="3" customFormat="1" ht="12.75" customHeight="1">
      <c r="A89" s="187"/>
      <c r="B89" s="187">
        <v>90004</v>
      </c>
      <c r="C89" s="180" t="s">
        <v>190</v>
      </c>
      <c r="D89" s="181">
        <f t="shared" si="21"/>
        <v>517900</v>
      </c>
      <c r="E89" s="181">
        <f t="shared" si="22"/>
        <v>367900</v>
      </c>
      <c r="F89" s="182"/>
      <c r="G89" s="182">
        <v>367900</v>
      </c>
      <c r="H89" s="182"/>
      <c r="I89" s="182"/>
      <c r="J89" s="182"/>
      <c r="K89" s="182"/>
      <c r="L89" s="182"/>
      <c r="M89" s="181">
        <f t="shared" si="23"/>
        <v>150000</v>
      </c>
      <c r="N89" s="182">
        <v>150000</v>
      </c>
      <c r="O89" s="182"/>
      <c r="P89" s="182"/>
      <c r="Q89" s="182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</row>
    <row r="90" spans="1:93" s="3" customFormat="1" ht="12.75" customHeight="1">
      <c r="A90" s="187"/>
      <c r="B90" s="187">
        <v>90015</v>
      </c>
      <c r="C90" s="180" t="s">
        <v>191</v>
      </c>
      <c r="D90" s="181">
        <f t="shared" si="21"/>
        <v>934100</v>
      </c>
      <c r="E90" s="181">
        <f t="shared" si="22"/>
        <v>544500</v>
      </c>
      <c r="F90" s="182"/>
      <c r="G90" s="182">
        <v>544500</v>
      </c>
      <c r="H90" s="182"/>
      <c r="I90" s="182"/>
      <c r="J90" s="182"/>
      <c r="K90" s="182"/>
      <c r="L90" s="182"/>
      <c r="M90" s="181">
        <f t="shared" si="23"/>
        <v>389600</v>
      </c>
      <c r="N90" s="182">
        <v>389600</v>
      </c>
      <c r="O90" s="182"/>
      <c r="P90" s="182"/>
      <c r="Q90" s="182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</row>
    <row r="91" spans="1:93" s="3" customFormat="1" ht="12.75" customHeight="1">
      <c r="A91" s="187"/>
      <c r="B91" s="187">
        <v>90095</v>
      </c>
      <c r="C91" s="184" t="s">
        <v>123</v>
      </c>
      <c r="D91" s="181">
        <f t="shared" si="21"/>
        <v>45850</v>
      </c>
      <c r="E91" s="181">
        <f t="shared" si="22"/>
        <v>45850</v>
      </c>
      <c r="F91" s="182"/>
      <c r="G91" s="185">
        <v>45850</v>
      </c>
      <c r="H91" s="182"/>
      <c r="I91" s="185"/>
      <c r="J91" s="182"/>
      <c r="K91" s="185"/>
      <c r="L91" s="182"/>
      <c r="M91" s="181">
        <f t="shared" si="23"/>
        <v>0</v>
      </c>
      <c r="N91" s="182"/>
      <c r="O91" s="185"/>
      <c r="P91" s="182"/>
      <c r="Q91" s="182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</row>
    <row r="92" spans="1:93" s="52" customFormat="1" ht="21" customHeight="1">
      <c r="A92" s="171">
        <v>921</v>
      </c>
      <c r="B92" s="171"/>
      <c r="C92" s="177" t="s">
        <v>192</v>
      </c>
      <c r="D92" s="178">
        <f>SUM(D93:D98)</f>
        <v>3898900</v>
      </c>
      <c r="E92" s="178">
        <f>SUM(E93:E96)</f>
        <v>2265700</v>
      </c>
      <c r="F92" s="178">
        <f aca="true" t="shared" si="27" ref="F92:Q92">SUM(F93:F96)</f>
        <v>36600</v>
      </c>
      <c r="G92" s="178">
        <f t="shared" si="27"/>
        <v>409100</v>
      </c>
      <c r="H92" s="178">
        <f t="shared" si="27"/>
        <v>1820000</v>
      </c>
      <c r="I92" s="178">
        <f t="shared" si="27"/>
        <v>0</v>
      </c>
      <c r="J92" s="178">
        <f t="shared" si="27"/>
        <v>0</v>
      </c>
      <c r="K92" s="178">
        <f t="shared" si="27"/>
        <v>0</v>
      </c>
      <c r="L92" s="178">
        <f t="shared" si="27"/>
        <v>0</v>
      </c>
      <c r="M92" s="178">
        <f t="shared" si="27"/>
        <v>721000</v>
      </c>
      <c r="N92" s="178">
        <f t="shared" si="27"/>
        <v>721000</v>
      </c>
      <c r="O92" s="178">
        <f t="shared" si="27"/>
        <v>0</v>
      </c>
      <c r="P92" s="178">
        <f t="shared" si="27"/>
        <v>0</v>
      </c>
      <c r="Q92" s="178">
        <f t="shared" si="27"/>
        <v>0</v>
      </c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</row>
    <row r="93" spans="1:93" s="3" customFormat="1" ht="12.75" customHeight="1">
      <c r="A93" s="187"/>
      <c r="B93" s="187">
        <v>92109</v>
      </c>
      <c r="C93" s="180" t="s">
        <v>193</v>
      </c>
      <c r="D93" s="181">
        <f t="shared" si="21"/>
        <v>2242000</v>
      </c>
      <c r="E93" s="181">
        <f t="shared" si="22"/>
        <v>1646000</v>
      </c>
      <c r="F93" s="182">
        <v>31600</v>
      </c>
      <c r="G93" s="182">
        <v>214400</v>
      </c>
      <c r="H93" s="182">
        <v>1400000</v>
      </c>
      <c r="I93" s="182"/>
      <c r="J93" s="182"/>
      <c r="K93" s="182"/>
      <c r="L93" s="182"/>
      <c r="M93" s="181">
        <f t="shared" si="23"/>
        <v>596000</v>
      </c>
      <c r="N93" s="182">
        <v>596000</v>
      </c>
      <c r="O93" s="182"/>
      <c r="P93" s="182"/>
      <c r="Q93" s="182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</row>
    <row r="94" spans="1:93" s="3" customFormat="1" ht="12.75" customHeight="1">
      <c r="A94" s="187"/>
      <c r="B94" s="187">
        <v>92116</v>
      </c>
      <c r="C94" s="180" t="s">
        <v>0</v>
      </c>
      <c r="D94" s="181">
        <f t="shared" si="21"/>
        <v>350000</v>
      </c>
      <c r="E94" s="181">
        <f t="shared" si="22"/>
        <v>350000</v>
      </c>
      <c r="F94" s="182"/>
      <c r="G94" s="182"/>
      <c r="H94" s="182">
        <v>350000</v>
      </c>
      <c r="I94" s="182"/>
      <c r="J94" s="182"/>
      <c r="K94" s="182"/>
      <c r="L94" s="182"/>
      <c r="M94" s="181">
        <f t="shared" si="23"/>
        <v>0</v>
      </c>
      <c r="N94" s="182"/>
      <c r="O94" s="182"/>
      <c r="P94" s="182"/>
      <c r="Q94" s="182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</row>
    <row r="95" spans="1:93" s="3" customFormat="1" ht="12.75" customHeight="1">
      <c r="A95" s="187"/>
      <c r="B95" s="187">
        <v>92120</v>
      </c>
      <c r="C95" s="180" t="s">
        <v>1</v>
      </c>
      <c r="D95" s="181">
        <f t="shared" si="21"/>
        <v>230000</v>
      </c>
      <c r="E95" s="181">
        <f t="shared" si="22"/>
        <v>105000</v>
      </c>
      <c r="F95" s="182">
        <v>5000</v>
      </c>
      <c r="G95" s="182">
        <v>80000</v>
      </c>
      <c r="H95" s="182">
        <v>20000</v>
      </c>
      <c r="I95" s="182"/>
      <c r="J95" s="182"/>
      <c r="K95" s="182"/>
      <c r="L95" s="182"/>
      <c r="M95" s="181">
        <f t="shared" si="23"/>
        <v>125000</v>
      </c>
      <c r="N95" s="182">
        <v>125000</v>
      </c>
      <c r="O95" s="182"/>
      <c r="P95" s="182"/>
      <c r="Q95" s="182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</row>
    <row r="96" spans="1:93" s="3" customFormat="1" ht="12.75" customHeight="1">
      <c r="A96" s="187"/>
      <c r="B96" s="187">
        <v>92195</v>
      </c>
      <c r="C96" s="180" t="s">
        <v>123</v>
      </c>
      <c r="D96" s="181">
        <f t="shared" si="21"/>
        <v>164700</v>
      </c>
      <c r="E96" s="181">
        <f t="shared" si="22"/>
        <v>164700</v>
      </c>
      <c r="F96" s="182"/>
      <c r="G96" s="182">
        <v>114700</v>
      </c>
      <c r="H96" s="182">
        <v>50000</v>
      </c>
      <c r="I96" s="182"/>
      <c r="J96" s="182"/>
      <c r="K96" s="182"/>
      <c r="L96" s="182"/>
      <c r="M96" s="181">
        <f t="shared" si="23"/>
        <v>0</v>
      </c>
      <c r="N96" s="182"/>
      <c r="O96" s="182"/>
      <c r="P96" s="182"/>
      <c r="Q96" s="182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</row>
    <row r="97" spans="1:93" s="52" customFormat="1" ht="12.75" customHeight="1">
      <c r="A97" s="171">
        <v>926</v>
      </c>
      <c r="B97" s="171"/>
      <c r="C97" s="177" t="s">
        <v>336</v>
      </c>
      <c r="D97" s="178">
        <f>SUM(D98:D100)</f>
        <v>819200</v>
      </c>
      <c r="E97" s="178">
        <f>SUM(E98:E100)</f>
        <v>627600</v>
      </c>
      <c r="F97" s="178">
        <f aca="true" t="shared" si="28" ref="F97:Q97">SUM(F98:F100)</f>
        <v>52000</v>
      </c>
      <c r="G97" s="178">
        <f t="shared" si="28"/>
        <v>175600</v>
      </c>
      <c r="H97" s="178">
        <f t="shared" si="28"/>
        <v>400000</v>
      </c>
      <c r="I97" s="178">
        <f t="shared" si="28"/>
        <v>0</v>
      </c>
      <c r="J97" s="178">
        <f t="shared" si="28"/>
        <v>0</v>
      </c>
      <c r="K97" s="178">
        <f t="shared" si="28"/>
        <v>0</v>
      </c>
      <c r="L97" s="178">
        <f t="shared" si="28"/>
        <v>0</v>
      </c>
      <c r="M97" s="178">
        <f t="shared" si="28"/>
        <v>191600</v>
      </c>
      <c r="N97" s="178">
        <f t="shared" si="28"/>
        <v>191600</v>
      </c>
      <c r="O97" s="178">
        <f t="shared" si="28"/>
        <v>0</v>
      </c>
      <c r="P97" s="178">
        <f t="shared" si="28"/>
        <v>0</v>
      </c>
      <c r="Q97" s="178">
        <f t="shared" si="28"/>
        <v>0</v>
      </c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</row>
    <row r="98" spans="1:93" s="52" customFormat="1" ht="12.75" customHeight="1">
      <c r="A98" s="173"/>
      <c r="B98" s="187">
        <v>92601</v>
      </c>
      <c r="C98" s="184" t="s">
        <v>2</v>
      </c>
      <c r="D98" s="181">
        <f>E98+M98</f>
        <v>93000</v>
      </c>
      <c r="E98" s="181">
        <f>SUM(F98:L98)</f>
        <v>93000</v>
      </c>
      <c r="F98" s="182">
        <v>52000</v>
      </c>
      <c r="G98" s="185">
        <v>41000</v>
      </c>
      <c r="H98" s="182"/>
      <c r="I98" s="185"/>
      <c r="J98" s="182"/>
      <c r="K98" s="185"/>
      <c r="L98" s="182"/>
      <c r="M98" s="181">
        <f>N98+P98+Q98</f>
        <v>0</v>
      </c>
      <c r="N98" s="182"/>
      <c r="O98" s="185"/>
      <c r="P98" s="182"/>
      <c r="Q98" s="182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</row>
    <row r="99" spans="1:93" s="3" customFormat="1" ht="12.75" customHeight="1">
      <c r="A99" s="187"/>
      <c r="B99" s="187">
        <v>92605</v>
      </c>
      <c r="C99" s="180" t="s">
        <v>3</v>
      </c>
      <c r="D99" s="181">
        <f t="shared" si="21"/>
        <v>541250</v>
      </c>
      <c r="E99" s="181">
        <f t="shared" si="22"/>
        <v>441250</v>
      </c>
      <c r="F99" s="182"/>
      <c r="G99" s="182">
        <v>41250</v>
      </c>
      <c r="H99" s="182">
        <v>400000</v>
      </c>
      <c r="I99" s="182"/>
      <c r="J99" s="182"/>
      <c r="K99" s="182"/>
      <c r="L99" s="182"/>
      <c r="M99" s="181">
        <f t="shared" si="23"/>
        <v>100000</v>
      </c>
      <c r="N99" s="182">
        <v>100000</v>
      </c>
      <c r="O99" s="182"/>
      <c r="P99" s="182"/>
      <c r="Q99" s="182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</row>
    <row r="100" spans="1:93" s="3" customFormat="1" ht="12.75" customHeight="1">
      <c r="A100" s="187"/>
      <c r="B100" s="187">
        <v>92695</v>
      </c>
      <c r="C100" s="184" t="s">
        <v>123</v>
      </c>
      <c r="D100" s="181">
        <f t="shared" si="21"/>
        <v>184950</v>
      </c>
      <c r="E100" s="181">
        <f t="shared" si="22"/>
        <v>93350</v>
      </c>
      <c r="F100" s="182"/>
      <c r="G100" s="185">
        <v>93350</v>
      </c>
      <c r="H100" s="182"/>
      <c r="I100" s="185"/>
      <c r="J100" s="182"/>
      <c r="K100" s="185"/>
      <c r="L100" s="182"/>
      <c r="M100" s="181">
        <f t="shared" si="23"/>
        <v>91600</v>
      </c>
      <c r="N100" s="182">
        <v>91600</v>
      </c>
      <c r="O100" s="185"/>
      <c r="P100" s="182"/>
      <c r="Q100" s="182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</row>
    <row r="101" spans="1:93" s="27" customFormat="1" ht="12.75">
      <c r="A101" s="317" t="s">
        <v>14</v>
      </c>
      <c r="B101" s="317"/>
      <c r="C101" s="317"/>
      <c r="D101" s="181">
        <f aca="true" t="shared" si="29" ref="D101:Q101">D97+D92+D85+D81+D79+D65+D61+D51+D49+D47+D43+D41+D34+D30+D27+D25+D20+D18+D16+D14+D9</f>
        <v>51142849</v>
      </c>
      <c r="E101" s="181">
        <f t="shared" si="29"/>
        <v>36600158</v>
      </c>
      <c r="F101" s="181">
        <f t="shared" si="29"/>
        <v>17037948</v>
      </c>
      <c r="G101" s="181">
        <f t="shared" si="29"/>
        <v>10104530</v>
      </c>
      <c r="H101" s="181">
        <f t="shared" si="29"/>
        <v>2469000</v>
      </c>
      <c r="I101" s="181">
        <f t="shared" si="29"/>
        <v>6005600</v>
      </c>
      <c r="J101" s="181">
        <f t="shared" si="29"/>
        <v>258080</v>
      </c>
      <c r="K101" s="181">
        <f t="shared" si="29"/>
        <v>0</v>
      </c>
      <c r="L101" s="181">
        <f t="shared" si="29"/>
        <v>725000</v>
      </c>
      <c r="M101" s="181">
        <f t="shared" si="29"/>
        <v>13630491</v>
      </c>
      <c r="N101" s="181">
        <f t="shared" si="29"/>
        <v>13630491</v>
      </c>
      <c r="O101" s="181">
        <f t="shared" si="29"/>
        <v>3758120</v>
      </c>
      <c r="P101" s="181">
        <f t="shared" si="29"/>
        <v>0</v>
      </c>
      <c r="Q101" s="181">
        <f t="shared" si="29"/>
        <v>0</v>
      </c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49"/>
      <c r="BW101" s="149"/>
      <c r="BX101" s="149"/>
      <c r="BY101" s="149"/>
      <c r="BZ101" s="149"/>
      <c r="CA101" s="149"/>
      <c r="CB101" s="149"/>
      <c r="CC101" s="149"/>
      <c r="CD101" s="149"/>
      <c r="CE101" s="149"/>
      <c r="CF101" s="149"/>
      <c r="CG101" s="149"/>
      <c r="CH101" s="149"/>
      <c r="CI101" s="149"/>
      <c r="CJ101" s="149"/>
      <c r="CK101" s="149"/>
      <c r="CL101" s="149"/>
      <c r="CM101" s="149"/>
      <c r="CN101" s="149"/>
      <c r="CO101" s="149"/>
    </row>
    <row r="102" spans="1:93" ht="12.75">
      <c r="A102" s="162"/>
      <c r="B102" s="163"/>
      <c r="C102" s="163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5"/>
      <c r="Q102" s="165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</row>
    <row r="103" spans="1:93" ht="12.75">
      <c r="A103" s="166"/>
      <c r="B103" s="166"/>
      <c r="C103" s="166"/>
      <c r="D103" s="167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5"/>
      <c r="Q103" s="165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</row>
    <row r="104" spans="1:93" ht="12.75">
      <c r="A104" s="162"/>
      <c r="B104" s="162"/>
      <c r="C104" s="162"/>
      <c r="D104" s="165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5"/>
      <c r="Q104" s="165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</row>
    <row r="105" spans="1:93" ht="12.75">
      <c r="A105" s="162"/>
      <c r="B105" s="162"/>
      <c r="C105" s="162"/>
      <c r="D105" s="165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5"/>
      <c r="Q105" s="165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</row>
    <row r="106" spans="1:93" ht="12.75">
      <c r="A106" s="162"/>
      <c r="B106" s="162"/>
      <c r="C106" s="162"/>
      <c r="D106" s="165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5"/>
      <c r="Q106" s="165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</row>
    <row r="107" spans="1:93" ht="12.75">
      <c r="A107" s="162"/>
      <c r="B107" s="162"/>
      <c r="C107" s="16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5"/>
      <c r="Q107" s="165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</row>
    <row r="108" spans="1:93" ht="12.75">
      <c r="A108" s="162"/>
      <c r="B108" s="162"/>
      <c r="C108" s="16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5"/>
      <c r="Q108" s="165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</row>
    <row r="109" spans="1:93" ht="12.75">
      <c r="A109" s="162"/>
      <c r="B109" s="162"/>
      <c r="C109" s="16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5"/>
      <c r="Q109" s="165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</row>
    <row r="110" spans="4:93" ht="12.75">
      <c r="D110" s="57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</row>
    <row r="111" spans="4:93" ht="12.75">
      <c r="D111" s="57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</row>
    <row r="112" spans="4:93" ht="12.75">
      <c r="D112" s="57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</row>
    <row r="113" spans="4:93" ht="12.75"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</row>
    <row r="114" spans="4:93" ht="12.75">
      <c r="D114" s="57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</row>
    <row r="115" spans="4:93" ht="12.75">
      <c r="D115" s="57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</row>
    <row r="116" spans="4:93" ht="12.75">
      <c r="D116" s="57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</row>
    <row r="117" spans="4:93" ht="12.75">
      <c r="D117" s="57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</row>
    <row r="118" spans="4:93" ht="12.75">
      <c r="D118" s="57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</row>
    <row r="119" spans="4:93" ht="12.75">
      <c r="D119" s="57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</row>
    <row r="120" spans="4:93" ht="12.75">
      <c r="D120" s="57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</row>
    <row r="121" spans="4:93" ht="12.75">
      <c r="D121" s="57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</row>
    <row r="122" spans="4:93" ht="12.75">
      <c r="D122" s="57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</row>
    <row r="123" spans="4:93" ht="12.75">
      <c r="D123" s="57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</row>
    <row r="124" spans="4:93" ht="12.75">
      <c r="D124" s="57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</row>
    <row r="125" spans="4:93" ht="12.75">
      <c r="D125" s="57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</row>
    <row r="126" spans="4:93" ht="12.75">
      <c r="D126" s="57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</row>
    <row r="127" spans="4:93" ht="12.75">
      <c r="D127" s="57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</row>
    <row r="128" spans="4:93" ht="12.75">
      <c r="D128" s="57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</row>
    <row r="129" spans="4:93" ht="12.75">
      <c r="D129" s="57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</row>
    <row r="130" spans="4:93" ht="12.75">
      <c r="D130" s="57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</row>
    <row r="131" spans="4:93" ht="12.75">
      <c r="D131" s="57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</row>
    <row r="132" spans="4:93" ht="12.75">
      <c r="D132" s="57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</row>
    <row r="133" spans="4:93" ht="12.75">
      <c r="D133" s="57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</row>
    <row r="134" spans="4:93" ht="12.75">
      <c r="D134" s="57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</row>
    <row r="135" spans="4:93" ht="12.75">
      <c r="D135" s="57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</row>
    <row r="136" spans="4:93" ht="12.75">
      <c r="D136" s="57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</row>
    <row r="137" spans="4:93" ht="12.75">
      <c r="D137" s="57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</row>
    <row r="138" spans="4:93" ht="12.75">
      <c r="D138" s="57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</row>
    <row r="139" spans="4:93" ht="12.75">
      <c r="D139" s="57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</row>
    <row r="140" spans="4:93" ht="12.75">
      <c r="D140" s="57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</row>
    <row r="141" spans="4:93" ht="12.75">
      <c r="D141" s="57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</row>
    <row r="142" spans="4:93" ht="12.75">
      <c r="D142" s="57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</row>
    <row r="143" spans="4:93" ht="12.75">
      <c r="D143" s="57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</row>
    <row r="144" spans="4:93" ht="12.75">
      <c r="D144" s="57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</row>
    <row r="145" spans="4:93" ht="12.75">
      <c r="D145" s="57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</row>
    <row r="146" spans="4:93" ht="12.75">
      <c r="D146" s="57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</row>
    <row r="147" spans="4:93" ht="12.75">
      <c r="D147" s="57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</row>
    <row r="148" spans="4:93" ht="12.75">
      <c r="D148" s="57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</row>
    <row r="149" spans="4:93" ht="12.75">
      <c r="D149" s="57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</row>
    <row r="150" spans="4:93" ht="12.75">
      <c r="D150" s="57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</row>
    <row r="151" spans="4:93" ht="12.75">
      <c r="D151" s="57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</row>
    <row r="152" spans="4:93" ht="12.75">
      <c r="D152" s="57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</row>
    <row r="153" spans="4:93" ht="12.75">
      <c r="D153" s="57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</row>
    <row r="154" spans="4:93" ht="12.75">
      <c r="D154" s="57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</row>
    <row r="155" spans="4:93" ht="12.75">
      <c r="D155" s="57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</row>
    <row r="156" spans="4:93" ht="12.75">
      <c r="D156" s="57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</row>
    <row r="157" spans="4:93" ht="12.75">
      <c r="D157" s="57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</row>
    <row r="158" spans="4:93" ht="12.75">
      <c r="D158" s="57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</row>
    <row r="159" spans="4:93" ht="12.75">
      <c r="D159" s="57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</row>
    <row r="160" spans="4:93" ht="12.75">
      <c r="D160" s="57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</row>
    <row r="161" spans="4:93" ht="12.75">
      <c r="D161" s="57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</row>
    <row r="162" spans="4:93" ht="12.75">
      <c r="D162" s="57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</row>
    <row r="163" spans="4:93" ht="12.75">
      <c r="D163" s="57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</row>
    <row r="164" spans="4:93" ht="12.75">
      <c r="D164" s="57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</row>
    <row r="165" spans="4:93" ht="12.75">
      <c r="D165" s="57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</row>
    <row r="166" spans="4:93" ht="12.75">
      <c r="D166" s="57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</row>
    <row r="167" spans="4:93" ht="12.75">
      <c r="D167" s="57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</row>
    <row r="168" spans="4:93" ht="12.75">
      <c r="D168" s="57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</row>
    <row r="169" spans="4:93" ht="12.75">
      <c r="D169" s="57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</row>
    <row r="170" spans="4:93" ht="12.75">
      <c r="D170" s="57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</row>
    <row r="171" spans="4:93" ht="12.75">
      <c r="D171" s="57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</row>
    <row r="172" spans="4:93" ht="12.75">
      <c r="D172" s="57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</row>
    <row r="173" spans="4:93" ht="12.75">
      <c r="D173" s="57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</row>
    <row r="174" spans="4:93" ht="12.75">
      <c r="D174" s="57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</row>
    <row r="175" spans="4:93" ht="12.75">
      <c r="D175" s="57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</row>
    <row r="176" spans="4:93" ht="12.75">
      <c r="D176" s="57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</row>
    <row r="177" spans="4:93" ht="12.75">
      <c r="D177" s="57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</row>
    <row r="178" spans="4:93" ht="12.75">
      <c r="D178" s="57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</row>
    <row r="179" spans="4:93" ht="12.75">
      <c r="D179" s="57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</row>
    <row r="180" spans="4:93" ht="12.75">
      <c r="D180" s="57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</row>
    <row r="181" spans="4:93" ht="12.75">
      <c r="D181" s="57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</row>
    <row r="182" spans="4:93" ht="12.75">
      <c r="D182" s="57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</row>
    <row r="183" spans="4:93" ht="12.75">
      <c r="D183" s="57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</row>
    <row r="184" spans="4:93" ht="12.75">
      <c r="D184" s="57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</row>
    <row r="185" spans="4:93" ht="12.75">
      <c r="D185" s="57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</row>
    <row r="186" spans="4:93" ht="12.75">
      <c r="D186" s="57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</row>
    <row r="187" spans="4:93" ht="12.75">
      <c r="D187" s="57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</row>
    <row r="188" spans="4:93" ht="12.75">
      <c r="D188" s="57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</row>
    <row r="189" spans="4:93" ht="12.75">
      <c r="D189" s="57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</row>
    <row r="190" spans="4:93" ht="12.75">
      <c r="D190" s="57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</row>
    <row r="191" spans="4:93" ht="12.75">
      <c r="D191" s="57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</row>
    <row r="192" spans="4:93" ht="12.75">
      <c r="D192" s="57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</row>
    <row r="193" spans="4:93" ht="12.75">
      <c r="D193" s="57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</row>
    <row r="194" spans="4:93" ht="12.75">
      <c r="D194" s="57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</row>
    <row r="195" spans="4:93" ht="12.75">
      <c r="D195" s="57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</row>
    <row r="196" spans="4:93" ht="12.75">
      <c r="D196" s="57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</row>
    <row r="197" spans="4:93" ht="12.75">
      <c r="D197" s="57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</row>
    <row r="198" spans="4:93" ht="12.75">
      <c r="D198" s="57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</row>
    <row r="199" spans="4:93" ht="12.75">
      <c r="D199" s="57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</row>
    <row r="200" spans="4:93" ht="12.75">
      <c r="D200" s="57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</row>
    <row r="201" spans="4:93" ht="12.75">
      <c r="D201" s="57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</row>
    <row r="202" spans="4:93" ht="12.75">
      <c r="D202" s="57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</row>
    <row r="203" spans="4:93" ht="12.75">
      <c r="D203" s="57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</row>
    <row r="204" spans="4:93" ht="12.75">
      <c r="D204" s="57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</row>
    <row r="205" spans="4:93" ht="12.75">
      <c r="D205" s="57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</row>
    <row r="206" spans="4:93" ht="12.75">
      <c r="D206" s="57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</row>
    <row r="207" spans="4:93" ht="12.75">
      <c r="D207" s="57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</row>
    <row r="208" spans="4:93" ht="12.75">
      <c r="D208" s="57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</row>
    <row r="209" spans="4:93" ht="12.75">
      <c r="D209" s="57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</row>
    <row r="210" spans="4:93" ht="12.75">
      <c r="D210" s="57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</row>
    <row r="211" spans="4:93" ht="12.75">
      <c r="D211" s="57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</row>
    <row r="212" spans="4:93" ht="12.75">
      <c r="D212" s="57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</row>
    <row r="213" spans="4:93" ht="12.75">
      <c r="D213" s="57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</row>
    <row r="214" spans="4:93" ht="12.75">
      <c r="D214" s="57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</row>
    <row r="215" spans="4:93" ht="12.75">
      <c r="D215" s="57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</row>
    <row r="216" spans="4:93" ht="12.75">
      <c r="D216" s="57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</row>
    <row r="217" spans="4:93" ht="12.75">
      <c r="D217" s="57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</row>
    <row r="218" spans="4:93" ht="12.75">
      <c r="D218" s="57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</row>
    <row r="219" spans="4:93" ht="12.75">
      <c r="D219" s="57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</row>
    <row r="220" spans="4:93" ht="12.75">
      <c r="D220" s="57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</row>
    <row r="221" spans="4:93" ht="12.75">
      <c r="D221" s="57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</row>
    <row r="222" spans="4:93" ht="12.75">
      <c r="D222" s="57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</row>
    <row r="223" spans="4:93" ht="12.75">
      <c r="D223" s="57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</row>
    <row r="224" spans="4:93" ht="12.75">
      <c r="D224" s="57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</row>
    <row r="225" spans="4:93" ht="12.75">
      <c r="D225" s="57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</row>
    <row r="226" spans="4:93" ht="12.75">
      <c r="D226" s="57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</row>
    <row r="227" spans="4:93" ht="12.75">
      <c r="D227" s="57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</row>
    <row r="228" spans="4:93" ht="12.75">
      <c r="D228" s="57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</row>
    <row r="229" spans="4:93" ht="12.75">
      <c r="D229" s="57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</row>
    <row r="230" spans="4:93" ht="12.75">
      <c r="D230" s="57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</row>
    <row r="231" spans="4:93" ht="12.75">
      <c r="D231" s="57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</row>
    <row r="232" spans="4:93" ht="12.75">
      <c r="D232" s="57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</row>
    <row r="233" spans="4:93" ht="12.75">
      <c r="D233" s="57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</row>
    <row r="234" spans="4:93" ht="12.75">
      <c r="D234" s="57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</row>
    <row r="235" spans="4:93" ht="12.75">
      <c r="D235" s="57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</row>
    <row r="236" spans="4:93" ht="12.75">
      <c r="D236" s="57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</row>
    <row r="237" spans="4:93" ht="12.75">
      <c r="D237" s="57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</row>
    <row r="238" spans="4:93" ht="12.75">
      <c r="D238" s="57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</row>
    <row r="239" spans="4:93" ht="12.75">
      <c r="D239" s="57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</row>
    <row r="240" spans="4:93" ht="12.75">
      <c r="D240" s="57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</row>
    <row r="241" spans="4:93" ht="12.75">
      <c r="D241" s="57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</row>
    <row r="242" spans="4:93" ht="12.75">
      <c r="D242" s="57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</row>
    <row r="243" spans="4:93" ht="12.75">
      <c r="D243" s="57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</row>
    <row r="244" spans="4:93" ht="12.75">
      <c r="D244" s="57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</row>
    <row r="245" spans="4:93" ht="12.75">
      <c r="D245" s="57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</row>
    <row r="246" spans="4:93" ht="12.75">
      <c r="D246" s="57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</row>
    <row r="247" spans="4:93" ht="12.75">
      <c r="D247" s="57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</row>
    <row r="248" spans="4:93" ht="12.75">
      <c r="D248" s="57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</row>
    <row r="249" spans="4:93" ht="12.75">
      <c r="D249" s="57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</row>
    <row r="250" spans="4:93" ht="12.75">
      <c r="D250" s="57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</row>
    <row r="251" spans="4:93" ht="12.75">
      <c r="D251" s="57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</row>
    <row r="252" spans="4:93" ht="12.75">
      <c r="D252" s="57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</row>
    <row r="253" spans="4:93" ht="12.75">
      <c r="D253" s="57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</row>
    <row r="254" spans="4:93" ht="12.75">
      <c r="D254" s="57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</row>
    <row r="255" spans="4:93" ht="12.75">
      <c r="D255" s="57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</row>
    <row r="256" spans="4:93" ht="12.75">
      <c r="D256" s="57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</row>
    <row r="257" spans="4:93" ht="12.75">
      <c r="D257" s="57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</row>
    <row r="258" spans="4:93" ht="12.75">
      <c r="D258" s="57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</row>
    <row r="259" spans="4:93" ht="12.75">
      <c r="D259" s="57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</row>
    <row r="260" spans="4:93" ht="12.75">
      <c r="D260" s="57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</row>
    <row r="261" spans="4:93" ht="12.75">
      <c r="D261" s="57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</row>
    <row r="262" spans="4:93" ht="12.75">
      <c r="D262" s="57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</row>
    <row r="263" spans="4:93" ht="12.75">
      <c r="D263" s="57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</row>
    <row r="264" spans="4:93" ht="12.75">
      <c r="D264" s="57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</row>
    <row r="265" spans="4:93" ht="12.75">
      <c r="D265" s="57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</row>
    <row r="266" spans="4:93" ht="12.75">
      <c r="D266" s="57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</row>
    <row r="267" spans="4:93" ht="12.75">
      <c r="D267" s="57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</row>
    <row r="268" spans="4:93" ht="12.75">
      <c r="D268" s="57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</row>
    <row r="269" spans="4:93" ht="12.75">
      <c r="D269" s="57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</row>
    <row r="270" spans="4:93" ht="12.75">
      <c r="D270" s="57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</row>
    <row r="271" spans="4:93" ht="12.75">
      <c r="D271" s="57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</row>
    <row r="272" spans="4:93" ht="12.75">
      <c r="D272" s="57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</row>
    <row r="273" spans="4:93" ht="12.75">
      <c r="D273" s="57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</row>
    <row r="274" spans="4:93" ht="12.75">
      <c r="D274" s="57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</row>
    <row r="275" spans="4:93" ht="12.75">
      <c r="D275" s="57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</row>
    <row r="276" spans="4:93" ht="12.75">
      <c r="D276" s="57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</row>
    <row r="277" spans="4:93" ht="12.75">
      <c r="D277" s="57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</row>
    <row r="278" spans="4:93" ht="12.75">
      <c r="D278" s="57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</row>
    <row r="279" spans="4:93" ht="12.75">
      <c r="D279" s="57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</row>
    <row r="280" spans="4:93" ht="12.75">
      <c r="D280" s="57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</row>
    <row r="281" spans="4:93" ht="12.75">
      <c r="D281" s="57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</row>
    <row r="282" spans="4:93" ht="12.75">
      <c r="D282" s="57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</row>
    <row r="283" spans="4:93" ht="12.75">
      <c r="D283" s="57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</row>
    <row r="284" spans="4:93" ht="12.75">
      <c r="D284" s="57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</row>
    <row r="285" spans="4:93" ht="12.75">
      <c r="D285" s="57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</row>
    <row r="286" spans="4:93" ht="12.75">
      <c r="D286" s="57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</row>
    <row r="287" spans="4:93" ht="12.75">
      <c r="D287" s="57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</row>
    <row r="288" spans="4:93" ht="12.75">
      <c r="D288" s="57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</row>
    <row r="289" spans="4:93" ht="12.75">
      <c r="D289" s="57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</row>
    <row r="290" spans="4:93" ht="12.75">
      <c r="D290" s="57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</row>
  </sheetData>
  <sheetProtection/>
  <mergeCells count="22">
    <mergeCell ref="J6:J7"/>
    <mergeCell ref="K6:K7"/>
    <mergeCell ref="O1:Q1"/>
    <mergeCell ref="A2:Q2"/>
    <mergeCell ref="Q6:Q7"/>
    <mergeCell ref="N5:Q5"/>
    <mergeCell ref="L1:M1"/>
    <mergeCell ref="M5:M7"/>
    <mergeCell ref="E4:Q4"/>
    <mergeCell ref="P6:P7"/>
    <mergeCell ref="C4:C7"/>
    <mergeCell ref="N6:N7"/>
    <mergeCell ref="A101:C101"/>
    <mergeCell ref="I6:I7"/>
    <mergeCell ref="H6:H7"/>
    <mergeCell ref="B4:B7"/>
    <mergeCell ref="E5:E7"/>
    <mergeCell ref="D4:D7"/>
    <mergeCell ref="F5:L5"/>
    <mergeCell ref="L6:L7"/>
    <mergeCell ref="F6:G6"/>
    <mergeCell ref="A4:A7"/>
  </mergeCells>
  <printOptions horizontalCentered="1"/>
  <pageMargins left="0" right="0" top="0.984251968503937" bottom="0.984251968503937" header="0.2755905511811024" footer="0.5118110236220472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D23" sqref="A1:D23"/>
    </sheetView>
  </sheetViews>
  <sheetFormatPr defaultColWidth="9.125" defaultRowHeight="12.75"/>
  <cols>
    <col min="1" max="1" width="4.75390625" style="6" bestFit="1" customWidth="1"/>
    <col min="2" max="2" width="100.75390625" style="6" customWidth="1"/>
    <col min="3" max="3" width="12.375" style="6" customWidth="1"/>
    <col min="4" max="4" width="24.625" style="6" customWidth="1"/>
    <col min="5" max="16384" width="9.125" style="6" customWidth="1"/>
  </cols>
  <sheetData>
    <row r="1" ht="48.75" customHeight="1">
      <c r="D1" s="12" t="s">
        <v>112</v>
      </c>
    </row>
    <row r="2" spans="1:7" ht="45.75" customHeight="1">
      <c r="A2" s="333" t="s">
        <v>255</v>
      </c>
      <c r="B2" s="334"/>
      <c r="C2" s="334"/>
      <c r="D2" s="334"/>
      <c r="E2" s="13"/>
      <c r="F2" s="13"/>
      <c r="G2" s="14"/>
    </row>
    <row r="3" ht="9.75" customHeight="1">
      <c r="D3" s="2" t="s">
        <v>6</v>
      </c>
    </row>
    <row r="4" spans="1:4" ht="44.25" customHeight="1">
      <c r="A4" s="15" t="s">
        <v>23</v>
      </c>
      <c r="B4" s="15" t="s">
        <v>24</v>
      </c>
      <c r="C4" s="16" t="s">
        <v>25</v>
      </c>
      <c r="D4" s="16" t="s">
        <v>254</v>
      </c>
    </row>
    <row r="5" spans="1:4" s="18" customFormat="1" ht="10.5" customHeight="1">
      <c r="A5" s="17">
        <v>1</v>
      </c>
      <c r="B5" s="17">
        <v>2</v>
      </c>
      <c r="C5" s="17">
        <v>3</v>
      </c>
      <c r="D5" s="17">
        <v>4</v>
      </c>
    </row>
    <row r="6" spans="1:4" s="51" customFormat="1" ht="18.75" customHeight="1">
      <c r="A6" s="335" t="s">
        <v>26</v>
      </c>
      <c r="B6" s="335"/>
      <c r="C6" s="40"/>
      <c r="D6" s="50">
        <f>SUM(D7:D15)</f>
        <v>6200258</v>
      </c>
    </row>
    <row r="7" spans="1:4" ht="18.75" customHeight="1">
      <c r="A7" s="46" t="s">
        <v>27</v>
      </c>
      <c r="B7" s="47" t="s">
        <v>28</v>
      </c>
      <c r="C7" s="46" t="s">
        <v>29</v>
      </c>
      <c r="D7" s="49"/>
    </row>
    <row r="8" spans="1:4" ht="18.75" customHeight="1">
      <c r="A8" s="46" t="s">
        <v>30</v>
      </c>
      <c r="B8" s="47" t="s">
        <v>31</v>
      </c>
      <c r="C8" s="46" t="s">
        <v>29</v>
      </c>
      <c r="D8" s="49"/>
    </row>
    <row r="9" spans="1:4" ht="18.75" customHeight="1">
      <c r="A9" s="46" t="s">
        <v>32</v>
      </c>
      <c r="B9" s="48" t="s">
        <v>256</v>
      </c>
      <c r="C9" s="46" t="s">
        <v>33</v>
      </c>
      <c r="D9" s="49"/>
    </row>
    <row r="10" spans="1:4" ht="18.75" customHeight="1">
      <c r="A10" s="46" t="s">
        <v>34</v>
      </c>
      <c r="B10" s="47" t="s">
        <v>35</v>
      </c>
      <c r="C10" s="46" t="s">
        <v>36</v>
      </c>
      <c r="D10" s="49"/>
    </row>
    <row r="11" spans="1:4" ht="18.75" customHeight="1">
      <c r="A11" s="46" t="s">
        <v>37</v>
      </c>
      <c r="B11" s="47" t="s">
        <v>38</v>
      </c>
      <c r="C11" s="46" t="s">
        <v>39</v>
      </c>
      <c r="D11" s="49"/>
    </row>
    <row r="12" spans="1:4" ht="18.75" customHeight="1">
      <c r="A12" s="46" t="s">
        <v>40</v>
      </c>
      <c r="B12" s="47" t="s">
        <v>41</v>
      </c>
      <c r="C12" s="46" t="s">
        <v>42</v>
      </c>
      <c r="D12" s="49">
        <v>6200258</v>
      </c>
    </row>
    <row r="13" spans="1:4" ht="18.75" customHeight="1">
      <c r="A13" s="46" t="s">
        <v>43</v>
      </c>
      <c r="B13" s="47" t="s">
        <v>44</v>
      </c>
      <c r="C13" s="46" t="s">
        <v>45</v>
      </c>
      <c r="D13" s="49"/>
    </row>
    <row r="14" spans="1:4" ht="18.75" customHeight="1">
      <c r="A14" s="46" t="s">
        <v>46</v>
      </c>
      <c r="B14" s="47" t="s">
        <v>111</v>
      </c>
      <c r="C14" s="46" t="s">
        <v>47</v>
      </c>
      <c r="D14" s="49"/>
    </row>
    <row r="15" spans="1:4" ht="18.75" customHeight="1">
      <c r="A15" s="46" t="s">
        <v>103</v>
      </c>
      <c r="B15" s="47" t="s">
        <v>101</v>
      </c>
      <c r="C15" s="46" t="s">
        <v>102</v>
      </c>
      <c r="D15" s="49"/>
    </row>
    <row r="16" spans="1:4" s="51" customFormat="1" ht="18.75" customHeight="1">
      <c r="A16" s="335" t="s">
        <v>48</v>
      </c>
      <c r="B16" s="335"/>
      <c r="C16" s="40"/>
      <c r="D16" s="50">
        <f>SUM(D17:D23)</f>
        <v>2816081</v>
      </c>
    </row>
    <row r="17" spans="1:4" ht="18.75" customHeight="1">
      <c r="A17" s="46" t="s">
        <v>27</v>
      </c>
      <c r="B17" s="47" t="s">
        <v>49</v>
      </c>
      <c r="C17" s="46" t="s">
        <v>50</v>
      </c>
      <c r="D17" s="49">
        <v>568289</v>
      </c>
    </row>
    <row r="18" spans="1:4" ht="18.75" customHeight="1">
      <c r="A18" s="46" t="s">
        <v>30</v>
      </c>
      <c r="B18" s="47" t="s">
        <v>51</v>
      </c>
      <c r="C18" s="46" t="s">
        <v>50</v>
      </c>
      <c r="D18" s="49">
        <v>640000</v>
      </c>
    </row>
    <row r="19" spans="1:4" ht="18.75" customHeight="1">
      <c r="A19" s="46" t="s">
        <v>32</v>
      </c>
      <c r="B19" s="48" t="s">
        <v>52</v>
      </c>
      <c r="C19" s="46" t="s">
        <v>53</v>
      </c>
      <c r="D19" s="49">
        <v>107792</v>
      </c>
    </row>
    <row r="20" spans="1:4" ht="18.75" customHeight="1">
      <c r="A20" s="46" t="s">
        <v>34</v>
      </c>
      <c r="B20" s="47" t="s">
        <v>54</v>
      </c>
      <c r="C20" s="46" t="s">
        <v>55</v>
      </c>
      <c r="D20" s="49"/>
    </row>
    <row r="21" spans="1:4" ht="18.75" customHeight="1">
      <c r="A21" s="46" t="s">
        <v>37</v>
      </c>
      <c r="B21" s="47" t="s">
        <v>56</v>
      </c>
      <c r="C21" s="46" t="s">
        <v>57</v>
      </c>
      <c r="D21" s="49"/>
    </row>
    <row r="22" spans="1:4" ht="18.75" customHeight="1">
      <c r="A22" s="46" t="s">
        <v>40</v>
      </c>
      <c r="B22" s="47" t="s">
        <v>58</v>
      </c>
      <c r="C22" s="46" t="s">
        <v>59</v>
      </c>
      <c r="D22" s="49">
        <v>1500000</v>
      </c>
    </row>
    <row r="23" spans="1:4" ht="18.75" customHeight="1">
      <c r="A23" s="46" t="s">
        <v>43</v>
      </c>
      <c r="B23" s="47" t="s">
        <v>60</v>
      </c>
      <c r="C23" s="46" t="s">
        <v>61</v>
      </c>
      <c r="D23" s="49"/>
    </row>
    <row r="24" spans="1:4" ht="15" customHeight="1">
      <c r="A24" s="20"/>
      <c r="B24" s="21"/>
      <c r="C24" s="21"/>
      <c r="D24" s="21"/>
    </row>
    <row r="25" spans="1:6" ht="12.75">
      <c r="A25" s="22"/>
      <c r="B25" s="23"/>
      <c r="C25" s="23"/>
      <c r="D25" s="23"/>
      <c r="E25" s="24"/>
      <c r="F25" s="24"/>
    </row>
  </sheetData>
  <sheetProtection/>
  <mergeCells count="3">
    <mergeCell ref="A2:D2"/>
    <mergeCell ref="A6:B6"/>
    <mergeCell ref="A16:B1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defaultGridColor="0" zoomScalePageLayoutView="0" colorId="8" workbookViewId="0" topLeftCell="A1">
      <selection activeCell="K18" sqref="A1:K18"/>
    </sheetView>
  </sheetViews>
  <sheetFormatPr defaultColWidth="9.00390625" defaultRowHeight="12.75"/>
  <cols>
    <col min="1" max="1" width="5.125" style="6" customWidth="1"/>
    <col min="2" max="2" width="8.875" style="6" bestFit="1" customWidth="1"/>
    <col min="3" max="3" width="14.25390625" style="6" customWidth="1"/>
    <col min="4" max="4" width="14.875" style="6" customWidth="1"/>
    <col min="5" max="5" width="15.00390625" style="6" customWidth="1"/>
    <col min="6" max="6" width="16.75390625" style="6" customWidth="1"/>
    <col min="7" max="7" width="16.875" style="6" customWidth="1"/>
    <col min="8" max="8" width="15.75390625" style="6" customWidth="1"/>
    <col min="9" max="9" width="14.125" style="6" customWidth="1"/>
    <col min="10" max="10" width="18.125" style="6" customWidth="1"/>
    <col min="11" max="11" width="13.375" style="6" customWidth="1"/>
  </cols>
  <sheetData>
    <row r="1" spans="10:11" ht="48.75" customHeight="1">
      <c r="J1" s="308" t="s">
        <v>223</v>
      </c>
      <c r="K1" s="308"/>
    </row>
    <row r="2" spans="1:11" ht="61.5" customHeight="1">
      <c r="A2" s="333" t="s">
        <v>224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5:11" ht="12" customHeight="1" thickBot="1">
      <c r="E3" s="1"/>
      <c r="F3" s="1"/>
      <c r="G3" s="1"/>
      <c r="H3" s="1"/>
      <c r="I3" s="7"/>
      <c r="K3" s="2" t="s">
        <v>6</v>
      </c>
    </row>
    <row r="4" spans="1:11" s="38" customFormat="1" ht="17.25" customHeight="1" thickBot="1">
      <c r="A4" s="347" t="s">
        <v>7</v>
      </c>
      <c r="B4" s="347" t="s">
        <v>8</v>
      </c>
      <c r="C4" s="349" t="s">
        <v>83</v>
      </c>
      <c r="D4" s="351" t="s">
        <v>257</v>
      </c>
      <c r="E4" s="353" t="s">
        <v>11</v>
      </c>
      <c r="F4" s="354"/>
      <c r="G4" s="354"/>
      <c r="H4" s="354"/>
      <c r="I4" s="354"/>
      <c r="J4" s="354"/>
      <c r="K4" s="355"/>
    </row>
    <row r="5" spans="1:11" s="38" customFormat="1" ht="12" customHeight="1">
      <c r="A5" s="348"/>
      <c r="B5" s="348"/>
      <c r="C5" s="350"/>
      <c r="D5" s="352"/>
      <c r="E5" s="337" t="s">
        <v>18</v>
      </c>
      <c r="F5" s="356" t="s">
        <v>11</v>
      </c>
      <c r="G5" s="357"/>
      <c r="H5" s="357"/>
      <c r="I5" s="357"/>
      <c r="J5" s="358"/>
      <c r="K5" s="337" t="s">
        <v>20</v>
      </c>
    </row>
    <row r="6" spans="1:11" s="38" customFormat="1" ht="31.5" customHeight="1">
      <c r="A6" s="348"/>
      <c r="B6" s="348"/>
      <c r="C6" s="350"/>
      <c r="D6" s="352"/>
      <c r="E6" s="338"/>
      <c r="F6" s="339" t="s">
        <v>85</v>
      </c>
      <c r="G6" s="340"/>
      <c r="H6" s="341" t="s">
        <v>86</v>
      </c>
      <c r="I6" s="341" t="s">
        <v>93</v>
      </c>
      <c r="J6" s="343" t="s">
        <v>94</v>
      </c>
      <c r="K6" s="338"/>
    </row>
    <row r="7" spans="1:11" ht="100.5" customHeight="1" thickBot="1">
      <c r="A7" s="348"/>
      <c r="B7" s="348"/>
      <c r="C7" s="350"/>
      <c r="D7" s="352"/>
      <c r="E7" s="338"/>
      <c r="F7" s="62" t="s">
        <v>84</v>
      </c>
      <c r="G7" s="59" t="s">
        <v>87</v>
      </c>
      <c r="H7" s="342"/>
      <c r="I7" s="342"/>
      <c r="J7" s="344"/>
      <c r="K7" s="338"/>
    </row>
    <row r="8" spans="1:11" ht="11.25" customHeight="1">
      <c r="A8" s="26">
        <v>1</v>
      </c>
      <c r="B8" s="26">
        <v>2</v>
      </c>
      <c r="C8" s="80">
        <v>3</v>
      </c>
      <c r="D8" s="75">
        <v>4</v>
      </c>
      <c r="E8" s="75">
        <v>5</v>
      </c>
      <c r="F8" s="74">
        <v>6</v>
      </c>
      <c r="G8" s="26">
        <v>7</v>
      </c>
      <c r="H8" s="26">
        <v>8</v>
      </c>
      <c r="I8" s="26">
        <v>9</v>
      </c>
      <c r="J8" s="80">
        <v>10</v>
      </c>
      <c r="K8" s="75">
        <v>11</v>
      </c>
    </row>
    <row r="9" spans="1:11" ht="19.5" customHeight="1">
      <c r="A9" s="70">
        <v>750</v>
      </c>
      <c r="B9" s="71">
        <v>75011</v>
      </c>
      <c r="C9" s="84">
        <v>139000</v>
      </c>
      <c r="D9" s="87">
        <f aca="true" t="shared" si="0" ref="D9:D14">E9+K9</f>
        <v>139000</v>
      </c>
      <c r="E9" s="90">
        <f aca="true" t="shared" si="1" ref="E9:E14">SUM(F9:J9)</f>
        <v>139000</v>
      </c>
      <c r="F9" s="65">
        <v>135700</v>
      </c>
      <c r="G9" s="64">
        <v>3300</v>
      </c>
      <c r="H9" s="65"/>
      <c r="I9" s="64"/>
      <c r="J9" s="65"/>
      <c r="K9" s="94"/>
    </row>
    <row r="10" spans="1:11" ht="19.5" customHeight="1">
      <c r="A10" s="72">
        <v>751</v>
      </c>
      <c r="B10" s="73">
        <v>75101</v>
      </c>
      <c r="C10" s="85">
        <v>2388</v>
      </c>
      <c r="D10" s="88">
        <f t="shared" si="0"/>
        <v>2388</v>
      </c>
      <c r="E10" s="91">
        <f t="shared" si="1"/>
        <v>2388</v>
      </c>
      <c r="F10" s="67">
        <v>2388</v>
      </c>
      <c r="G10" s="66"/>
      <c r="H10" s="67"/>
      <c r="I10" s="66"/>
      <c r="J10" s="65"/>
      <c r="K10" s="94"/>
    </row>
    <row r="11" spans="1:11" ht="19.5" customHeight="1">
      <c r="A11" s="72">
        <v>852</v>
      </c>
      <c r="B11" s="73">
        <v>85203</v>
      </c>
      <c r="C11" s="85">
        <v>342000</v>
      </c>
      <c r="D11" s="88">
        <f t="shared" si="0"/>
        <v>342000</v>
      </c>
      <c r="E11" s="91">
        <f t="shared" si="1"/>
        <v>342000</v>
      </c>
      <c r="F11" s="67">
        <v>304800</v>
      </c>
      <c r="G11" s="66">
        <v>36800</v>
      </c>
      <c r="H11" s="67"/>
      <c r="I11" s="66">
        <v>400</v>
      </c>
      <c r="J11" s="67"/>
      <c r="K11" s="95"/>
    </row>
    <row r="12" spans="1:11" ht="19.5" customHeight="1">
      <c r="A12" s="72">
        <v>852</v>
      </c>
      <c r="B12" s="73">
        <v>85212</v>
      </c>
      <c r="C12" s="85">
        <v>4238000</v>
      </c>
      <c r="D12" s="88">
        <f t="shared" si="0"/>
        <v>4238000</v>
      </c>
      <c r="E12" s="91">
        <f t="shared" si="1"/>
        <v>4238000</v>
      </c>
      <c r="F12" s="67">
        <v>263100</v>
      </c>
      <c r="G12" s="66"/>
      <c r="H12" s="67"/>
      <c r="I12" s="66">
        <v>3974900</v>
      </c>
      <c r="J12" s="67"/>
      <c r="K12" s="95"/>
    </row>
    <row r="13" spans="1:11" ht="19.5" customHeight="1">
      <c r="A13" s="72">
        <v>852</v>
      </c>
      <c r="B13" s="73">
        <v>85213</v>
      </c>
      <c r="C13" s="85">
        <v>21000</v>
      </c>
      <c r="D13" s="88">
        <f t="shared" si="0"/>
        <v>21000</v>
      </c>
      <c r="E13" s="91">
        <f t="shared" si="1"/>
        <v>21000</v>
      </c>
      <c r="F13" s="67"/>
      <c r="G13" s="66">
        <v>21000</v>
      </c>
      <c r="H13" s="67"/>
      <c r="I13" s="66"/>
      <c r="J13" s="67"/>
      <c r="K13" s="95"/>
    </row>
    <row r="14" spans="1:11" ht="19.5" customHeight="1">
      <c r="A14" s="72">
        <v>852</v>
      </c>
      <c r="B14" s="73">
        <v>85228</v>
      </c>
      <c r="C14" s="85">
        <v>70000</v>
      </c>
      <c r="D14" s="88">
        <f t="shared" si="0"/>
        <v>70000</v>
      </c>
      <c r="E14" s="91">
        <f t="shared" si="1"/>
        <v>70000</v>
      </c>
      <c r="F14" s="67">
        <v>70000</v>
      </c>
      <c r="G14" s="66"/>
      <c r="H14" s="67"/>
      <c r="I14" s="66"/>
      <c r="J14" s="67"/>
      <c r="K14" s="95"/>
    </row>
    <row r="15" spans="1:11" s="27" customFormat="1" ht="19.5" customHeight="1" thickBot="1">
      <c r="A15" s="345" t="s">
        <v>73</v>
      </c>
      <c r="B15" s="345"/>
      <c r="C15" s="346"/>
      <c r="D15" s="105">
        <f>SUM(D9:D14)</f>
        <v>4812388</v>
      </c>
      <c r="E15" s="105">
        <f>SUM(E9:E14)</f>
        <v>4812388</v>
      </c>
      <c r="F15" s="116">
        <f>SUM(F9:F14)</f>
        <v>775988</v>
      </c>
      <c r="G15" s="117">
        <f>SUM(G9:G14)</f>
        <v>61100</v>
      </c>
      <c r="H15" s="117"/>
      <c r="I15" s="117">
        <f>SUM(I9:I14)</f>
        <v>3975300</v>
      </c>
      <c r="J15" s="93"/>
      <c r="K15" s="79"/>
    </row>
    <row r="17" spans="1:8" ht="12.75">
      <c r="A17" s="336" t="s">
        <v>95</v>
      </c>
      <c r="B17" s="336"/>
      <c r="C17" s="336"/>
      <c r="D17" s="336"/>
      <c r="E17" s="336"/>
      <c r="F17" s="336"/>
      <c r="G17" s="336"/>
      <c r="H17" s="45"/>
    </row>
    <row r="18" spans="1:8" ht="12.75">
      <c r="A18" s="336"/>
      <c r="B18" s="336"/>
      <c r="C18" s="336"/>
      <c r="D18" s="336"/>
      <c r="E18" s="336"/>
      <c r="F18" s="336"/>
      <c r="G18" s="336"/>
      <c r="H18" s="45"/>
    </row>
  </sheetData>
  <sheetProtection/>
  <mergeCells count="17">
    <mergeCell ref="C4:C7"/>
    <mergeCell ref="J1:K1"/>
    <mergeCell ref="A2:K2"/>
    <mergeCell ref="D4:D7"/>
    <mergeCell ref="E4:K4"/>
    <mergeCell ref="E5:E7"/>
    <mergeCell ref="F5:J5"/>
    <mergeCell ref="A18:G18"/>
    <mergeCell ref="A17:G17"/>
    <mergeCell ref="K5:K7"/>
    <mergeCell ref="F6:G6"/>
    <mergeCell ref="I6:I7"/>
    <mergeCell ref="J6:J7"/>
    <mergeCell ref="H6:H7"/>
    <mergeCell ref="A15:C15"/>
    <mergeCell ref="A4:A7"/>
    <mergeCell ref="B4:B7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defaultGridColor="0" zoomScalePageLayoutView="0" colorId="8" workbookViewId="0" topLeftCell="A1">
      <selection activeCell="K17" sqref="A1:K17"/>
    </sheetView>
  </sheetViews>
  <sheetFormatPr defaultColWidth="9.00390625" defaultRowHeight="12.75"/>
  <cols>
    <col min="1" max="1" width="5.625" style="6" bestFit="1" customWidth="1"/>
    <col min="2" max="2" width="8.875" style="6" bestFit="1" customWidth="1"/>
    <col min="3" max="3" width="11.125" style="6" customWidth="1"/>
    <col min="4" max="4" width="12.00390625" style="6" customWidth="1"/>
    <col min="5" max="5" width="11.75390625" style="6" customWidth="1"/>
    <col min="6" max="7" width="16.75390625" style="6" customWidth="1"/>
    <col min="8" max="8" width="14.25390625" style="6" customWidth="1"/>
    <col min="9" max="9" width="15.00390625" style="6" customWidth="1"/>
    <col min="10" max="10" width="18.125" style="6" customWidth="1"/>
    <col min="11" max="11" width="15.00390625" style="6" customWidth="1"/>
  </cols>
  <sheetData>
    <row r="1" ht="55.5" customHeight="1">
      <c r="K1" s="12" t="s">
        <v>258</v>
      </c>
    </row>
    <row r="2" spans="1:10" ht="75" customHeight="1">
      <c r="A2" s="333" t="s">
        <v>259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5:11" ht="12" customHeight="1" thickBot="1">
      <c r="E3" s="1"/>
      <c r="F3" s="1"/>
      <c r="G3" s="1"/>
      <c r="H3" s="1"/>
      <c r="I3" s="7"/>
      <c r="K3" s="2" t="s">
        <v>6</v>
      </c>
    </row>
    <row r="4" spans="1:11" s="38" customFormat="1" ht="17.25" customHeight="1" thickBot="1">
      <c r="A4" s="347" t="s">
        <v>7</v>
      </c>
      <c r="B4" s="347" t="s">
        <v>8</v>
      </c>
      <c r="C4" s="360" t="s">
        <v>83</v>
      </c>
      <c r="D4" s="351" t="s">
        <v>257</v>
      </c>
      <c r="E4" s="353" t="s">
        <v>11</v>
      </c>
      <c r="F4" s="354"/>
      <c r="G4" s="354"/>
      <c r="H4" s="354"/>
      <c r="I4" s="354"/>
      <c r="J4" s="354"/>
      <c r="K4" s="355"/>
    </row>
    <row r="5" spans="1:11" s="38" customFormat="1" ht="12" customHeight="1">
      <c r="A5" s="348"/>
      <c r="B5" s="348"/>
      <c r="C5" s="361"/>
      <c r="D5" s="352"/>
      <c r="E5" s="365" t="s">
        <v>18</v>
      </c>
      <c r="F5" s="370" t="s">
        <v>11</v>
      </c>
      <c r="G5" s="364"/>
      <c r="H5" s="364"/>
      <c r="I5" s="364"/>
      <c r="J5" s="364"/>
      <c r="K5" s="365" t="s">
        <v>20</v>
      </c>
    </row>
    <row r="6" spans="1:11" s="38" customFormat="1" ht="31.5" customHeight="1">
      <c r="A6" s="348"/>
      <c r="B6" s="348"/>
      <c r="C6" s="361"/>
      <c r="D6" s="352"/>
      <c r="E6" s="365"/>
      <c r="F6" s="367" t="s">
        <v>85</v>
      </c>
      <c r="G6" s="340"/>
      <c r="H6" s="341" t="s">
        <v>86</v>
      </c>
      <c r="I6" s="341" t="s">
        <v>93</v>
      </c>
      <c r="J6" s="341" t="s">
        <v>94</v>
      </c>
      <c r="K6" s="365"/>
    </row>
    <row r="7" spans="1:11" ht="100.5" customHeight="1" thickBot="1">
      <c r="A7" s="359"/>
      <c r="B7" s="359"/>
      <c r="C7" s="362"/>
      <c r="D7" s="363"/>
      <c r="E7" s="366"/>
      <c r="F7" s="41" t="s">
        <v>84</v>
      </c>
      <c r="G7" s="42" t="s">
        <v>87</v>
      </c>
      <c r="H7" s="364"/>
      <c r="I7" s="364"/>
      <c r="J7" s="364"/>
      <c r="K7" s="366"/>
    </row>
    <row r="8" spans="1:11" ht="11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</row>
    <row r="9" spans="1:11" ht="19.5" customHeight="1">
      <c r="A9" s="72">
        <v>710</v>
      </c>
      <c r="B9" s="72">
        <v>71035</v>
      </c>
      <c r="C9" s="85">
        <v>22000</v>
      </c>
      <c r="D9" s="88">
        <f>E9+K9</f>
        <v>22000</v>
      </c>
      <c r="E9" s="102">
        <f>SUM(F9:J9)</f>
        <v>22000</v>
      </c>
      <c r="F9" s="103"/>
      <c r="G9" s="104">
        <v>22000</v>
      </c>
      <c r="H9" s="8"/>
      <c r="I9" s="8"/>
      <c r="J9" s="81"/>
      <c r="K9" s="76"/>
    </row>
    <row r="10" spans="1:11" ht="19.5" customHeight="1">
      <c r="A10" s="63"/>
      <c r="B10" s="63"/>
      <c r="C10" s="85"/>
      <c r="D10" s="88"/>
      <c r="E10" s="91"/>
      <c r="F10" s="68"/>
      <c r="G10" s="66"/>
      <c r="H10" s="9"/>
      <c r="I10" s="9"/>
      <c r="J10" s="82"/>
      <c r="K10" s="77"/>
    </row>
    <row r="11" spans="1:11" ht="19.5" customHeight="1">
      <c r="A11" s="63"/>
      <c r="B11" s="63"/>
      <c r="C11" s="85"/>
      <c r="D11" s="88"/>
      <c r="E11" s="91"/>
      <c r="F11" s="68"/>
      <c r="G11" s="66"/>
      <c r="H11" s="9"/>
      <c r="I11" s="9"/>
      <c r="J11" s="82"/>
      <c r="K11" s="77"/>
    </row>
    <row r="12" spans="1:11" ht="19.5" customHeight="1">
      <c r="A12" s="63"/>
      <c r="B12" s="63"/>
      <c r="C12" s="85"/>
      <c r="D12" s="88"/>
      <c r="E12" s="91"/>
      <c r="F12" s="68"/>
      <c r="G12" s="66"/>
      <c r="H12" s="9"/>
      <c r="I12" s="9"/>
      <c r="J12" s="82"/>
      <c r="K12" s="77"/>
    </row>
    <row r="13" spans="1:11" ht="19.5" customHeight="1">
      <c r="A13" s="63"/>
      <c r="B13" s="63"/>
      <c r="C13" s="85"/>
      <c r="D13" s="88"/>
      <c r="E13" s="91"/>
      <c r="F13" s="68"/>
      <c r="G13" s="66"/>
      <c r="H13" s="9"/>
      <c r="I13" s="9"/>
      <c r="J13" s="82"/>
      <c r="K13" s="77"/>
    </row>
    <row r="14" spans="1:11" ht="19.5" customHeight="1">
      <c r="A14" s="96"/>
      <c r="B14" s="96"/>
      <c r="C14" s="97"/>
      <c r="D14" s="98"/>
      <c r="E14" s="99"/>
      <c r="F14" s="100"/>
      <c r="G14" s="101"/>
      <c r="H14" s="11"/>
      <c r="I14" s="11"/>
      <c r="J14" s="83"/>
      <c r="K14" s="78"/>
    </row>
    <row r="15" spans="1:11" s="27" customFormat="1" ht="19.5" customHeight="1" thickBot="1">
      <c r="A15" s="368" t="s">
        <v>73</v>
      </c>
      <c r="B15" s="368"/>
      <c r="C15" s="369"/>
      <c r="D15" s="105">
        <f>D9</f>
        <v>22000</v>
      </c>
      <c r="E15" s="105">
        <f>E9</f>
        <v>22000</v>
      </c>
      <c r="F15" s="105"/>
      <c r="G15" s="105">
        <f>G9</f>
        <v>22000</v>
      </c>
      <c r="H15" s="106"/>
      <c r="I15" s="106"/>
      <c r="J15" s="106"/>
      <c r="K15" s="106"/>
    </row>
    <row r="17" spans="1:8" ht="12.75">
      <c r="A17" s="336" t="s">
        <v>95</v>
      </c>
      <c r="B17" s="336"/>
      <c r="C17" s="336"/>
      <c r="D17" s="336"/>
      <c r="E17" s="336"/>
      <c r="F17" s="336"/>
      <c r="G17" s="336"/>
      <c r="H17" s="45"/>
    </row>
    <row r="18" spans="1:8" ht="12.75">
      <c r="A18" s="336"/>
      <c r="B18" s="336"/>
      <c r="C18" s="336"/>
      <c r="D18" s="336"/>
      <c r="E18" s="336"/>
      <c r="F18" s="336"/>
      <c r="G18" s="336"/>
      <c r="H18" s="45"/>
    </row>
  </sheetData>
  <sheetProtection/>
  <mergeCells count="16">
    <mergeCell ref="A18:G18"/>
    <mergeCell ref="A17:G17"/>
    <mergeCell ref="F6:G6"/>
    <mergeCell ref="A15:C15"/>
    <mergeCell ref="E5:E7"/>
    <mergeCell ref="F5:J5"/>
    <mergeCell ref="A2:J2"/>
    <mergeCell ref="A4:A7"/>
    <mergeCell ref="B4:B7"/>
    <mergeCell ref="C4:C7"/>
    <mergeCell ref="D4:D7"/>
    <mergeCell ref="E4:K4"/>
    <mergeCell ref="I6:I7"/>
    <mergeCell ref="J6:J7"/>
    <mergeCell ref="H6:H7"/>
    <mergeCell ref="K5:K7"/>
  </mergeCells>
  <printOptions horizontalCentered="1"/>
  <pageMargins left="0.15748031496062992" right="0.2755905511811024" top="0.7480314960629921" bottom="0.5905511811023623" header="0.5118110236220472" footer="0.5118110236220472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defaultGridColor="0" zoomScalePageLayoutView="0" colorId="8" workbookViewId="0" topLeftCell="A1">
      <selection activeCell="K20" sqref="A1:K20"/>
    </sheetView>
  </sheetViews>
  <sheetFormatPr defaultColWidth="9.00390625" defaultRowHeight="12.75"/>
  <cols>
    <col min="1" max="1" width="6.00390625" style="6" bestFit="1" customWidth="1"/>
    <col min="2" max="2" width="8.875" style="6" bestFit="1" customWidth="1"/>
    <col min="3" max="3" width="11.00390625" style="6" customWidth="1"/>
    <col min="4" max="4" width="12.375" style="6" customWidth="1"/>
    <col min="5" max="5" width="12.125" style="6" customWidth="1"/>
    <col min="6" max="7" width="16.75390625" style="6" customWidth="1"/>
    <col min="8" max="8" width="15.125" style="6" customWidth="1"/>
    <col min="9" max="9" width="15.00390625" style="6" customWidth="1"/>
    <col min="10" max="10" width="18.125" style="6" customWidth="1"/>
    <col min="11" max="11" width="15.00390625" style="6" customWidth="1"/>
  </cols>
  <sheetData>
    <row r="1" spans="10:11" ht="48.75" customHeight="1">
      <c r="J1" s="308" t="s">
        <v>261</v>
      </c>
      <c r="K1" s="308"/>
    </row>
    <row r="2" spans="1:11" ht="75" customHeight="1">
      <c r="A2" s="333" t="s">
        <v>260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5:11" ht="12" customHeight="1" thickBot="1">
      <c r="E3" s="1"/>
      <c r="F3" s="1"/>
      <c r="G3" s="1"/>
      <c r="H3" s="1"/>
      <c r="I3" s="7"/>
      <c r="K3" s="2" t="s">
        <v>6</v>
      </c>
    </row>
    <row r="4" spans="1:11" s="38" customFormat="1" ht="17.25" customHeight="1" thickBot="1">
      <c r="A4" s="347" t="s">
        <v>7</v>
      </c>
      <c r="B4" s="347" t="s">
        <v>8</v>
      </c>
      <c r="C4" s="360" t="s">
        <v>83</v>
      </c>
      <c r="D4" s="351" t="s">
        <v>257</v>
      </c>
      <c r="E4" s="353" t="s">
        <v>11</v>
      </c>
      <c r="F4" s="354"/>
      <c r="G4" s="354"/>
      <c r="H4" s="354"/>
      <c r="I4" s="354"/>
      <c r="J4" s="354"/>
      <c r="K4" s="355"/>
    </row>
    <row r="5" spans="1:11" s="38" customFormat="1" ht="12" customHeight="1">
      <c r="A5" s="348"/>
      <c r="B5" s="348"/>
      <c r="C5" s="361"/>
      <c r="D5" s="352"/>
      <c r="E5" s="365" t="s">
        <v>18</v>
      </c>
      <c r="F5" s="370" t="s">
        <v>11</v>
      </c>
      <c r="G5" s="364"/>
      <c r="H5" s="364"/>
      <c r="I5" s="364"/>
      <c r="J5" s="364"/>
      <c r="K5" s="365" t="s">
        <v>20</v>
      </c>
    </row>
    <row r="6" spans="1:11" s="38" customFormat="1" ht="31.5" customHeight="1">
      <c r="A6" s="348"/>
      <c r="B6" s="348"/>
      <c r="C6" s="361"/>
      <c r="D6" s="352"/>
      <c r="E6" s="365"/>
      <c r="F6" s="367" t="s">
        <v>85</v>
      </c>
      <c r="G6" s="340"/>
      <c r="H6" s="341" t="s">
        <v>86</v>
      </c>
      <c r="I6" s="341" t="s">
        <v>93</v>
      </c>
      <c r="J6" s="341" t="s">
        <v>94</v>
      </c>
      <c r="K6" s="365"/>
    </row>
    <row r="7" spans="1:11" ht="100.5" customHeight="1" thickBot="1">
      <c r="A7" s="359"/>
      <c r="B7" s="359"/>
      <c r="C7" s="362"/>
      <c r="D7" s="352"/>
      <c r="E7" s="373"/>
      <c r="F7" s="41" t="s">
        <v>84</v>
      </c>
      <c r="G7" s="42" t="s">
        <v>87</v>
      </c>
      <c r="H7" s="364"/>
      <c r="I7" s="364"/>
      <c r="J7" s="364"/>
      <c r="K7" s="366"/>
    </row>
    <row r="8" spans="1:11" ht="11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</row>
    <row r="9" spans="1:11" ht="19.5" customHeight="1">
      <c r="A9" s="25">
        <v>600</v>
      </c>
      <c r="B9" s="25">
        <v>60014</v>
      </c>
      <c r="C9" s="60">
        <f>SUM(D9)</f>
        <v>25500</v>
      </c>
      <c r="D9" s="114">
        <f>E9+K9</f>
        <v>25500</v>
      </c>
      <c r="E9" s="90">
        <f>SUM(F9:J9)</f>
        <v>25500</v>
      </c>
      <c r="F9" s="103"/>
      <c r="G9" s="104">
        <v>25500</v>
      </c>
      <c r="H9" s="104"/>
      <c r="I9" s="104"/>
      <c r="J9" s="110"/>
      <c r="K9" s="113"/>
    </row>
    <row r="10" spans="1:11" ht="19.5" customHeight="1">
      <c r="A10" s="25">
        <v>750</v>
      </c>
      <c r="B10" s="25">
        <v>75020</v>
      </c>
      <c r="C10" s="60">
        <f>SUM(D10)</f>
        <v>15600</v>
      </c>
      <c r="D10" s="88">
        <f>E10+K10</f>
        <v>15600</v>
      </c>
      <c r="E10" s="91">
        <f>SUM(F10:J10)</f>
        <v>15600</v>
      </c>
      <c r="F10" s="68">
        <v>15600</v>
      </c>
      <c r="G10" s="66"/>
      <c r="H10" s="66"/>
      <c r="I10" s="66"/>
      <c r="J10" s="61"/>
      <c r="K10" s="95"/>
    </row>
    <row r="11" spans="1:11" ht="19.5" customHeight="1">
      <c r="A11" s="25">
        <v>921</v>
      </c>
      <c r="B11" s="25">
        <v>92116</v>
      </c>
      <c r="C11" s="60">
        <f>SUM(D11)</f>
        <v>8000</v>
      </c>
      <c r="D11" s="88">
        <f>E11+K11</f>
        <v>8000</v>
      </c>
      <c r="E11" s="91">
        <f>SUM(F11:J11)</f>
        <v>8000</v>
      </c>
      <c r="F11" s="68"/>
      <c r="G11" s="66"/>
      <c r="H11" s="66">
        <v>8000</v>
      </c>
      <c r="I11" s="66"/>
      <c r="J11" s="61"/>
      <c r="K11" s="95"/>
    </row>
    <row r="12" spans="1:11" ht="19.5" customHeight="1">
      <c r="A12" s="25"/>
      <c r="B12" s="25"/>
      <c r="C12" s="60"/>
      <c r="D12" s="88"/>
      <c r="E12" s="91"/>
      <c r="F12" s="68"/>
      <c r="G12" s="66"/>
      <c r="H12" s="66"/>
      <c r="I12" s="66"/>
      <c r="J12" s="61"/>
      <c r="K12" s="95"/>
    </row>
    <row r="13" spans="1:11" ht="19.5" customHeight="1">
      <c r="A13" s="25"/>
      <c r="B13" s="25"/>
      <c r="C13" s="60"/>
      <c r="D13" s="88"/>
      <c r="E13" s="91"/>
      <c r="F13" s="68"/>
      <c r="G13" s="66"/>
      <c r="H13" s="66"/>
      <c r="I13" s="66"/>
      <c r="J13" s="61"/>
      <c r="K13" s="95"/>
    </row>
    <row r="14" spans="1:11" ht="19.5" customHeight="1">
      <c r="A14" s="25"/>
      <c r="B14" s="25"/>
      <c r="C14" s="60"/>
      <c r="D14" s="88"/>
      <c r="E14" s="91"/>
      <c r="F14" s="68"/>
      <c r="G14" s="66"/>
      <c r="H14" s="66"/>
      <c r="I14" s="66"/>
      <c r="J14" s="61"/>
      <c r="K14" s="95"/>
    </row>
    <row r="15" spans="1:11" ht="19.5" customHeight="1">
      <c r="A15" s="25"/>
      <c r="B15" s="25"/>
      <c r="C15" s="60"/>
      <c r="D15" s="87"/>
      <c r="E15" s="90"/>
      <c r="F15" s="68"/>
      <c r="G15" s="66"/>
      <c r="H15" s="66"/>
      <c r="I15" s="66"/>
      <c r="J15" s="61"/>
      <c r="K15" s="95"/>
    </row>
    <row r="16" spans="1:11" ht="19.5" customHeight="1">
      <c r="A16" s="10"/>
      <c r="B16" s="10"/>
      <c r="C16" s="107"/>
      <c r="D16" s="115"/>
      <c r="E16" s="92"/>
      <c r="F16" s="86"/>
      <c r="G16" s="69"/>
      <c r="H16" s="69"/>
      <c r="I16" s="69"/>
      <c r="J16" s="111"/>
      <c r="K16" s="108"/>
    </row>
    <row r="17" spans="1:11" ht="19.5" customHeight="1" thickBot="1">
      <c r="A17" s="371" t="s">
        <v>73</v>
      </c>
      <c r="B17" s="371"/>
      <c r="C17" s="372"/>
      <c r="D17" s="89">
        <f>SUM(D9:D13)</f>
        <v>49100</v>
      </c>
      <c r="E17" s="89">
        <f>SUM(E9:E13)</f>
        <v>49100</v>
      </c>
      <c r="F17" s="89">
        <f>SUM(F9:F13)</f>
        <v>15600</v>
      </c>
      <c r="G17" s="89">
        <f>SUM(G9:G13)</f>
        <v>25500</v>
      </c>
      <c r="H17" s="89"/>
      <c r="I17" s="89"/>
      <c r="J17" s="112"/>
      <c r="K17" s="109"/>
    </row>
    <row r="19" spans="1:8" ht="12.75">
      <c r="A19" s="336" t="s">
        <v>95</v>
      </c>
      <c r="B19" s="336"/>
      <c r="C19" s="336"/>
      <c r="D19" s="336"/>
      <c r="E19" s="336"/>
      <c r="F19" s="336"/>
      <c r="G19" s="336"/>
      <c r="H19" s="45"/>
    </row>
    <row r="20" spans="1:8" ht="12.75">
      <c r="A20" s="336"/>
      <c r="B20" s="336"/>
      <c r="C20" s="336"/>
      <c r="D20" s="336"/>
      <c r="E20" s="336"/>
      <c r="F20" s="336"/>
      <c r="G20" s="336"/>
      <c r="H20" s="45"/>
    </row>
  </sheetData>
  <sheetProtection/>
  <mergeCells count="17">
    <mergeCell ref="A2:K2"/>
    <mergeCell ref="J1:K1"/>
    <mergeCell ref="K5:K7"/>
    <mergeCell ref="A20:G20"/>
    <mergeCell ref="A19:G19"/>
    <mergeCell ref="F6:G6"/>
    <mergeCell ref="A17:C17"/>
    <mergeCell ref="E5:E7"/>
    <mergeCell ref="F5:J5"/>
    <mergeCell ref="A4:A7"/>
    <mergeCell ref="B4:B7"/>
    <mergeCell ref="C4:C7"/>
    <mergeCell ref="D4:D7"/>
    <mergeCell ref="E4:K4"/>
    <mergeCell ref="I6:I7"/>
    <mergeCell ref="J6:J7"/>
    <mergeCell ref="H6:H7"/>
  </mergeCells>
  <printOptions horizontalCentered="1"/>
  <pageMargins left="0.15748031496062992" right="0.07874015748031496" top="0.7480314960629921" bottom="0.5905511811023623" header="0.5118110236220472" footer="0.5118110236220472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5.625" style="6" bestFit="1" customWidth="1"/>
    <col min="2" max="2" width="8.875" style="6" bestFit="1" customWidth="1"/>
    <col min="3" max="3" width="14.25390625" style="6" customWidth="1"/>
    <col min="4" max="4" width="14.875" style="6" customWidth="1"/>
    <col min="5" max="5" width="15.00390625" style="6" customWidth="1"/>
    <col min="6" max="8" width="16.75390625" style="6" customWidth="1"/>
    <col min="9" max="9" width="15.00390625" style="6" customWidth="1"/>
    <col min="10" max="10" width="18.125" style="6" customWidth="1"/>
    <col min="11" max="11" width="15.00390625" style="6" customWidth="1"/>
  </cols>
  <sheetData>
    <row r="1" spans="10:11" ht="48.75" customHeight="1">
      <c r="J1" s="308" t="s">
        <v>270</v>
      </c>
      <c r="K1" s="308"/>
    </row>
    <row r="2" spans="1:11" ht="75" customHeight="1">
      <c r="A2" s="333" t="s">
        <v>271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5:11" ht="12" customHeight="1" thickBot="1">
      <c r="E3" s="1"/>
      <c r="F3" s="1"/>
      <c r="G3" s="1"/>
      <c r="H3" s="1"/>
      <c r="I3" s="7"/>
      <c r="K3" s="2" t="s">
        <v>6</v>
      </c>
    </row>
    <row r="4" spans="1:11" s="38" customFormat="1" ht="17.25" customHeight="1" thickBot="1">
      <c r="A4" s="347" t="s">
        <v>7</v>
      </c>
      <c r="B4" s="347" t="s">
        <v>8</v>
      </c>
      <c r="C4" s="360" t="s">
        <v>83</v>
      </c>
      <c r="D4" s="351" t="s">
        <v>257</v>
      </c>
      <c r="E4" s="353" t="s">
        <v>11</v>
      </c>
      <c r="F4" s="354"/>
      <c r="G4" s="354"/>
      <c r="H4" s="354"/>
      <c r="I4" s="354"/>
      <c r="J4" s="354"/>
      <c r="K4" s="355"/>
    </row>
    <row r="5" spans="1:11" s="38" customFormat="1" ht="12" customHeight="1">
      <c r="A5" s="348"/>
      <c r="B5" s="348"/>
      <c r="C5" s="361"/>
      <c r="D5" s="352"/>
      <c r="E5" s="365" t="s">
        <v>18</v>
      </c>
      <c r="F5" s="370" t="s">
        <v>11</v>
      </c>
      <c r="G5" s="364"/>
      <c r="H5" s="364"/>
      <c r="I5" s="364"/>
      <c r="J5" s="364"/>
      <c r="K5" s="365" t="s">
        <v>20</v>
      </c>
    </row>
    <row r="6" spans="1:11" s="38" customFormat="1" ht="31.5" customHeight="1">
      <c r="A6" s="348"/>
      <c r="B6" s="348"/>
      <c r="C6" s="361"/>
      <c r="D6" s="352"/>
      <c r="E6" s="365"/>
      <c r="F6" s="367" t="s">
        <v>85</v>
      </c>
      <c r="G6" s="340"/>
      <c r="H6" s="341" t="s">
        <v>86</v>
      </c>
      <c r="I6" s="341" t="s">
        <v>93</v>
      </c>
      <c r="J6" s="341" t="s">
        <v>94</v>
      </c>
      <c r="K6" s="365"/>
    </row>
    <row r="7" spans="1:11" ht="100.5" customHeight="1" thickBot="1">
      <c r="A7" s="359"/>
      <c r="B7" s="359"/>
      <c r="C7" s="362"/>
      <c r="D7" s="352"/>
      <c r="E7" s="373"/>
      <c r="F7" s="41" t="s">
        <v>84</v>
      </c>
      <c r="G7" s="42" t="s">
        <v>87</v>
      </c>
      <c r="H7" s="364"/>
      <c r="I7" s="364"/>
      <c r="J7" s="364"/>
      <c r="K7" s="366"/>
    </row>
    <row r="8" spans="1:11" ht="11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</row>
    <row r="9" spans="1:11" ht="19.5" customHeight="1">
      <c r="A9" s="25">
        <v>852</v>
      </c>
      <c r="B9" s="25">
        <v>85213</v>
      </c>
      <c r="C9" s="60">
        <v>37000</v>
      </c>
      <c r="D9" s="114">
        <f>E9+K9</f>
        <v>37000</v>
      </c>
      <c r="E9" s="90">
        <f>SUM(F9:J9)</f>
        <v>37000</v>
      </c>
      <c r="F9" s="103"/>
      <c r="G9" s="104">
        <v>37000</v>
      </c>
      <c r="H9" s="104"/>
      <c r="I9" s="104"/>
      <c r="J9" s="110"/>
      <c r="K9" s="113"/>
    </row>
    <row r="10" spans="1:11" ht="19.5" customHeight="1">
      <c r="A10" s="25"/>
      <c r="B10" s="25">
        <v>85214</v>
      </c>
      <c r="C10" s="60">
        <v>446000</v>
      </c>
      <c r="D10" s="88">
        <f>E10+K10</f>
        <v>446000</v>
      </c>
      <c r="E10" s="91">
        <f>SUM(F10:J10)</f>
        <v>446000</v>
      </c>
      <c r="F10" s="68"/>
      <c r="G10" s="66"/>
      <c r="H10" s="66"/>
      <c r="I10" s="66">
        <v>446000</v>
      </c>
      <c r="J10" s="61"/>
      <c r="K10" s="95"/>
    </row>
    <row r="11" spans="1:11" ht="19.5" customHeight="1">
      <c r="A11" s="25"/>
      <c r="B11" s="25">
        <v>85216</v>
      </c>
      <c r="C11" s="60">
        <v>330000</v>
      </c>
      <c r="D11" s="88">
        <f>E11+K11</f>
        <v>330000</v>
      </c>
      <c r="E11" s="91">
        <f>SUM(F11:J11)</f>
        <v>330000</v>
      </c>
      <c r="F11" s="68"/>
      <c r="G11" s="66"/>
      <c r="H11" s="66"/>
      <c r="I11" s="66">
        <v>330000</v>
      </c>
      <c r="J11" s="61"/>
      <c r="K11" s="95"/>
    </row>
    <row r="12" spans="1:11" ht="19.5" customHeight="1">
      <c r="A12" s="25"/>
      <c r="B12" s="25">
        <v>85219</v>
      </c>
      <c r="C12" s="60">
        <v>212000</v>
      </c>
      <c r="D12" s="88">
        <f>E12+K12</f>
        <v>212000</v>
      </c>
      <c r="E12" s="91">
        <f>SUM(F12:J12)</f>
        <v>212000</v>
      </c>
      <c r="F12" s="68">
        <v>212000</v>
      </c>
      <c r="G12" s="66"/>
      <c r="H12" s="66"/>
      <c r="I12" s="66"/>
      <c r="J12" s="61"/>
      <c r="K12" s="95"/>
    </row>
    <row r="13" spans="1:11" ht="19.5" customHeight="1">
      <c r="A13" s="25"/>
      <c r="B13" s="25">
        <v>85295</v>
      </c>
      <c r="C13" s="60">
        <v>160000</v>
      </c>
      <c r="D13" s="88">
        <f>E13+K13</f>
        <v>160000</v>
      </c>
      <c r="E13" s="91">
        <f>SUM(F13:J13)</f>
        <v>160000</v>
      </c>
      <c r="F13" s="68"/>
      <c r="G13" s="66"/>
      <c r="H13" s="66"/>
      <c r="I13" s="66">
        <v>160000</v>
      </c>
      <c r="J13" s="61"/>
      <c r="K13" s="95"/>
    </row>
    <row r="14" spans="1:11" ht="19.5" customHeight="1">
      <c r="A14" s="25"/>
      <c r="B14" s="25"/>
      <c r="C14" s="60"/>
      <c r="D14" s="88"/>
      <c r="E14" s="91"/>
      <c r="F14" s="68"/>
      <c r="G14" s="66"/>
      <c r="H14" s="66"/>
      <c r="I14" s="66"/>
      <c r="J14" s="61"/>
      <c r="K14" s="95"/>
    </row>
    <row r="15" spans="1:11" ht="19.5" customHeight="1">
      <c r="A15" s="25"/>
      <c r="B15" s="25"/>
      <c r="C15" s="60"/>
      <c r="D15" s="87"/>
      <c r="E15" s="90"/>
      <c r="F15" s="68"/>
      <c r="G15" s="66"/>
      <c r="H15" s="66"/>
      <c r="I15" s="66"/>
      <c r="J15" s="61"/>
      <c r="K15" s="95"/>
    </row>
    <row r="16" spans="1:11" ht="19.5" customHeight="1">
      <c r="A16" s="10"/>
      <c r="B16" s="10"/>
      <c r="C16" s="107"/>
      <c r="D16" s="115"/>
      <c r="E16" s="92"/>
      <c r="F16" s="86"/>
      <c r="G16" s="69"/>
      <c r="H16" s="69"/>
      <c r="I16" s="69"/>
      <c r="J16" s="111"/>
      <c r="K16" s="108"/>
    </row>
    <row r="17" spans="1:11" ht="19.5" customHeight="1" thickBot="1">
      <c r="A17" s="374" t="s">
        <v>73</v>
      </c>
      <c r="B17" s="374"/>
      <c r="C17" s="375"/>
      <c r="D17" s="89">
        <f>SUM(D9:D13)</f>
        <v>1185000</v>
      </c>
      <c r="E17" s="89">
        <f>SUM(E9:E13)</f>
        <v>1185000</v>
      </c>
      <c r="F17" s="89">
        <f>SUM(F9:F13)</f>
        <v>212000</v>
      </c>
      <c r="G17" s="89">
        <f>SUM(G9:G13)</f>
        <v>37000</v>
      </c>
      <c r="H17" s="89"/>
      <c r="I17" s="89">
        <f>SUM(I9:I13)</f>
        <v>936000</v>
      </c>
      <c r="J17" s="112"/>
      <c r="K17" s="109"/>
    </row>
    <row r="19" spans="1:8" ht="12.75">
      <c r="A19" s="336" t="s">
        <v>95</v>
      </c>
      <c r="B19" s="336"/>
      <c r="C19" s="336"/>
      <c r="D19" s="336"/>
      <c r="E19" s="336"/>
      <c r="F19" s="336"/>
      <c r="G19" s="336"/>
      <c r="H19" s="45"/>
    </row>
    <row r="20" spans="1:8" ht="12.75">
      <c r="A20" s="336"/>
      <c r="B20" s="336"/>
      <c r="C20" s="336"/>
      <c r="D20" s="336"/>
      <c r="E20" s="336"/>
      <c r="F20" s="336"/>
      <c r="G20" s="336"/>
      <c r="H20" s="45"/>
    </row>
  </sheetData>
  <sheetProtection/>
  <mergeCells count="17">
    <mergeCell ref="J1:K1"/>
    <mergeCell ref="A2:K2"/>
    <mergeCell ref="A4:A7"/>
    <mergeCell ref="B4:B7"/>
    <mergeCell ref="C4:C7"/>
    <mergeCell ref="D4:D7"/>
    <mergeCell ref="E4:K4"/>
    <mergeCell ref="K5:K7"/>
    <mergeCell ref="H6:H7"/>
    <mergeCell ref="I6:I7"/>
    <mergeCell ref="A17:C17"/>
    <mergeCell ref="A19:G19"/>
    <mergeCell ref="A20:G20"/>
    <mergeCell ref="F6:G6"/>
    <mergeCell ref="E5:E7"/>
    <mergeCell ref="F5:J5"/>
    <mergeCell ref="J6:J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0"/>
  <sheetViews>
    <sheetView showGridLines="0" defaultGridColor="0" zoomScale="104" zoomScaleNormal="104" zoomScalePageLayoutView="0" colorId="7" workbookViewId="0" topLeftCell="A1">
      <selection activeCell="K6" sqref="K6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7.875" style="0" customWidth="1"/>
    <col min="4" max="4" width="30.125" style="0" customWidth="1"/>
    <col min="5" max="5" width="11.75390625" style="0" customWidth="1"/>
    <col min="6" max="6" width="11.25390625" style="6" customWidth="1"/>
    <col min="7" max="7" width="12.625" style="6" customWidth="1"/>
  </cols>
  <sheetData>
    <row r="1" spans="6:7" ht="48.75" customHeight="1">
      <c r="F1" s="308" t="s">
        <v>309</v>
      </c>
      <c r="G1" s="308"/>
    </row>
    <row r="2" spans="1:7" ht="47.25" customHeight="1">
      <c r="A2" s="309" t="s">
        <v>310</v>
      </c>
      <c r="B2" s="309"/>
      <c r="C2" s="309"/>
      <c r="D2" s="309"/>
      <c r="E2" s="309"/>
      <c r="F2" s="309"/>
      <c r="G2" s="310"/>
    </row>
    <row r="3" spans="1:7" ht="9.75" customHeight="1">
      <c r="A3" s="1"/>
      <c r="B3" s="1"/>
      <c r="C3" s="1"/>
      <c r="D3" s="1"/>
      <c r="E3" s="1"/>
      <c r="F3" s="1"/>
      <c r="G3" s="2" t="s">
        <v>6</v>
      </c>
    </row>
    <row r="4" spans="1:7" s="3" customFormat="1" ht="15" customHeight="1">
      <c r="A4" s="312" t="s">
        <v>7</v>
      </c>
      <c r="B4" s="312" t="s">
        <v>15</v>
      </c>
      <c r="C4" s="379" t="s">
        <v>9</v>
      </c>
      <c r="D4" s="312" t="s">
        <v>92</v>
      </c>
      <c r="E4" s="312" t="s">
        <v>107</v>
      </c>
      <c r="F4" s="312" t="s">
        <v>11</v>
      </c>
      <c r="G4" s="312"/>
    </row>
    <row r="5" spans="1:7" s="5" customFormat="1" ht="51" customHeight="1">
      <c r="A5" s="379"/>
      <c r="B5" s="379"/>
      <c r="C5" s="380"/>
      <c r="D5" s="379"/>
      <c r="E5" s="379"/>
      <c r="F5" s="122" t="s">
        <v>90</v>
      </c>
      <c r="G5" s="122" t="s">
        <v>91</v>
      </c>
    </row>
    <row r="6" spans="1:9" s="3" customFormat="1" ht="8.25" customHeight="1">
      <c r="A6" s="246">
        <v>1</v>
      </c>
      <c r="B6" s="246">
        <v>2</v>
      </c>
      <c r="C6" s="276"/>
      <c r="D6" s="246">
        <v>4</v>
      </c>
      <c r="E6" s="268">
        <v>5</v>
      </c>
      <c r="F6" s="288">
        <v>6</v>
      </c>
      <c r="G6" s="289">
        <v>7</v>
      </c>
      <c r="I6" s="157"/>
    </row>
    <row r="7" spans="1:7" s="3" customFormat="1" ht="12.75">
      <c r="A7" s="257"/>
      <c r="B7" s="259"/>
      <c r="C7" s="277"/>
      <c r="D7" s="282" t="s">
        <v>286</v>
      </c>
      <c r="E7" s="251">
        <f>SUM(F7)</f>
        <v>7809</v>
      </c>
      <c r="F7" s="286">
        <f>SUM(F8:F9)</f>
        <v>7809</v>
      </c>
      <c r="G7" s="287"/>
    </row>
    <row r="8" spans="1:7" s="3" customFormat="1" ht="12.75">
      <c r="A8" s="290">
        <v>900</v>
      </c>
      <c r="B8" s="291">
        <v>90095</v>
      </c>
      <c r="C8" s="278"/>
      <c r="D8" s="261"/>
      <c r="E8" s="252">
        <f>SUM(F8)</f>
        <v>5000</v>
      </c>
      <c r="F8" s="269">
        <v>5000</v>
      </c>
      <c r="G8" s="247"/>
    </row>
    <row r="9" spans="1:7" s="3" customFormat="1" ht="12.75">
      <c r="A9" s="290">
        <v>921</v>
      </c>
      <c r="B9" s="291">
        <v>92195</v>
      </c>
      <c r="C9" s="278"/>
      <c r="D9" s="261"/>
      <c r="E9" s="252">
        <f>SUM(F9)</f>
        <v>2809</v>
      </c>
      <c r="F9" s="269">
        <v>2809</v>
      </c>
      <c r="G9" s="247"/>
    </row>
    <row r="10" spans="1:7" s="3" customFormat="1" ht="12.75">
      <c r="A10" s="290"/>
      <c r="B10" s="291"/>
      <c r="C10" s="279"/>
      <c r="D10" s="273"/>
      <c r="E10" s="253"/>
      <c r="F10" s="270"/>
      <c r="G10" s="247"/>
    </row>
    <row r="11" spans="1:7" s="3" customFormat="1" ht="12.75">
      <c r="A11" s="292"/>
      <c r="B11" s="293"/>
      <c r="C11" s="280"/>
      <c r="D11" s="283" t="s">
        <v>287</v>
      </c>
      <c r="E11" s="254">
        <f>SUM(E12:E14)</f>
        <v>8549</v>
      </c>
      <c r="F11" s="271">
        <f>SUM(F12:F14)</f>
        <v>8549</v>
      </c>
      <c r="G11" s="248"/>
    </row>
    <row r="12" spans="1:7" s="3" customFormat="1" ht="12.75">
      <c r="A12" s="290">
        <v>600</v>
      </c>
      <c r="B12" s="291">
        <v>60016</v>
      </c>
      <c r="C12" s="278"/>
      <c r="D12" s="261"/>
      <c r="E12" s="252">
        <f>SUM(F12)</f>
        <v>4249</v>
      </c>
      <c r="F12" s="269">
        <v>4249</v>
      </c>
      <c r="G12" s="247"/>
    </row>
    <row r="13" spans="1:7" s="3" customFormat="1" ht="12.75">
      <c r="A13" s="290">
        <v>900</v>
      </c>
      <c r="B13" s="291">
        <v>90004</v>
      </c>
      <c r="C13" s="278"/>
      <c r="D13" s="261"/>
      <c r="E13" s="252">
        <f>SUM(F13)</f>
        <v>1500</v>
      </c>
      <c r="F13" s="269">
        <v>1500</v>
      </c>
      <c r="G13" s="247"/>
    </row>
    <row r="14" spans="1:7" s="3" customFormat="1" ht="12.75">
      <c r="A14" s="290">
        <v>921</v>
      </c>
      <c r="B14" s="291">
        <v>92195</v>
      </c>
      <c r="C14" s="278"/>
      <c r="D14" s="261"/>
      <c r="E14" s="252">
        <f>SUM(F14)</f>
        <v>2800</v>
      </c>
      <c r="F14" s="269">
        <v>2800</v>
      </c>
      <c r="G14" s="247"/>
    </row>
    <row r="15" spans="1:7" s="3" customFormat="1" ht="12.75">
      <c r="A15" s="290"/>
      <c r="B15" s="291"/>
      <c r="C15" s="278"/>
      <c r="D15" s="261"/>
      <c r="E15" s="252"/>
      <c r="F15" s="269"/>
      <c r="G15" s="248"/>
    </row>
    <row r="16" spans="1:7" s="3" customFormat="1" ht="12.75">
      <c r="A16" s="290"/>
      <c r="B16" s="291"/>
      <c r="C16" s="278"/>
      <c r="D16" s="283" t="s">
        <v>288</v>
      </c>
      <c r="E16" s="254">
        <f>SUM(F16)</f>
        <v>11598</v>
      </c>
      <c r="F16" s="271">
        <f>SUM(F17:F19)</f>
        <v>11598</v>
      </c>
      <c r="G16" s="247"/>
    </row>
    <row r="17" spans="1:7" s="3" customFormat="1" ht="12.75">
      <c r="A17" s="290">
        <v>900</v>
      </c>
      <c r="B17" s="291">
        <v>90004</v>
      </c>
      <c r="C17" s="278"/>
      <c r="D17" s="261"/>
      <c r="E17" s="252">
        <f>SUM(F17)</f>
        <v>5000</v>
      </c>
      <c r="F17" s="269">
        <v>5000</v>
      </c>
      <c r="G17" s="247"/>
    </row>
    <row r="18" spans="1:7" s="3" customFormat="1" ht="12.75">
      <c r="A18" s="290">
        <v>921</v>
      </c>
      <c r="B18" s="291">
        <v>92195</v>
      </c>
      <c r="C18" s="278"/>
      <c r="D18" s="261"/>
      <c r="E18" s="252">
        <f>SUM(F18)</f>
        <v>4798</v>
      </c>
      <c r="F18" s="269">
        <v>4798</v>
      </c>
      <c r="G18" s="249"/>
    </row>
    <row r="19" spans="1:7" s="3" customFormat="1" ht="12.75">
      <c r="A19" s="290">
        <v>926</v>
      </c>
      <c r="B19" s="291">
        <v>92695</v>
      </c>
      <c r="C19" s="278"/>
      <c r="D19" s="261"/>
      <c r="E19" s="252">
        <f>SUM(F19)</f>
        <v>1800</v>
      </c>
      <c r="F19" s="269">
        <v>1800</v>
      </c>
      <c r="G19" s="247"/>
    </row>
    <row r="20" spans="1:7" s="3" customFormat="1" ht="12.75">
      <c r="A20" s="290"/>
      <c r="B20" s="291"/>
      <c r="C20" s="278"/>
      <c r="D20" s="261"/>
      <c r="E20" s="253"/>
      <c r="F20" s="270"/>
      <c r="G20" s="247"/>
    </row>
    <row r="21" spans="1:7" s="3" customFormat="1" ht="12.75">
      <c r="A21" s="290"/>
      <c r="B21" s="291"/>
      <c r="C21" s="278"/>
      <c r="D21" s="283" t="s">
        <v>289</v>
      </c>
      <c r="E21" s="254">
        <f>SUM(E22:E26)</f>
        <v>10351</v>
      </c>
      <c r="F21" s="271">
        <f>SUM(F22:F26)</f>
        <v>10351</v>
      </c>
      <c r="G21" s="247"/>
    </row>
    <row r="22" spans="1:7" s="3" customFormat="1" ht="12.75">
      <c r="A22" s="290">
        <v>900</v>
      </c>
      <c r="B22" s="291">
        <v>90004</v>
      </c>
      <c r="C22" s="278"/>
      <c r="D22" s="260"/>
      <c r="E22" s="252">
        <f>SUM(F22)</f>
        <v>1300</v>
      </c>
      <c r="F22" s="269">
        <v>1300</v>
      </c>
      <c r="G22" s="247"/>
    </row>
    <row r="23" spans="1:7" s="3" customFormat="1" ht="12.75">
      <c r="A23" s="290">
        <v>921</v>
      </c>
      <c r="B23" s="291">
        <v>92109</v>
      </c>
      <c r="C23" s="278"/>
      <c r="D23" s="260"/>
      <c r="E23" s="252">
        <f>SUM(F23)</f>
        <v>851</v>
      </c>
      <c r="F23" s="269">
        <v>851</v>
      </c>
      <c r="G23" s="247"/>
    </row>
    <row r="24" spans="1:7" s="3" customFormat="1" ht="12.75">
      <c r="A24" s="290">
        <v>921</v>
      </c>
      <c r="B24" s="291">
        <v>92195</v>
      </c>
      <c r="C24" s="278"/>
      <c r="D24" s="260"/>
      <c r="E24" s="252">
        <f>SUM(F24)</f>
        <v>4000</v>
      </c>
      <c r="F24" s="269">
        <v>4000</v>
      </c>
      <c r="G24" s="248"/>
    </row>
    <row r="25" spans="1:7" s="3" customFormat="1" ht="12.75">
      <c r="A25" s="290">
        <v>926</v>
      </c>
      <c r="B25" s="291">
        <v>92605</v>
      </c>
      <c r="C25" s="278"/>
      <c r="D25" s="260"/>
      <c r="E25" s="252">
        <f>SUM(F25)</f>
        <v>700</v>
      </c>
      <c r="F25" s="269">
        <v>700</v>
      </c>
      <c r="G25" s="247"/>
    </row>
    <row r="26" spans="1:7" s="3" customFormat="1" ht="12.75">
      <c r="A26" s="290">
        <v>926</v>
      </c>
      <c r="B26" s="291">
        <v>92695</v>
      </c>
      <c r="C26" s="278"/>
      <c r="D26" s="260"/>
      <c r="E26" s="252">
        <f>SUM(F26)</f>
        <v>3500</v>
      </c>
      <c r="F26" s="269">
        <v>3500</v>
      </c>
      <c r="G26" s="247"/>
    </row>
    <row r="27" spans="1:7" s="3" customFormat="1" ht="12.75">
      <c r="A27" s="290"/>
      <c r="B27" s="291"/>
      <c r="C27" s="278"/>
      <c r="D27" s="260"/>
      <c r="E27" s="253"/>
      <c r="F27" s="270"/>
      <c r="G27" s="247"/>
    </row>
    <row r="28" spans="1:7" s="3" customFormat="1" ht="12.75">
      <c r="A28" s="290"/>
      <c r="B28" s="291"/>
      <c r="C28" s="278"/>
      <c r="D28" s="283" t="s">
        <v>290</v>
      </c>
      <c r="E28" s="254">
        <f>SUM(E29:E32)</f>
        <v>12060</v>
      </c>
      <c r="F28" s="271">
        <f>SUM(F29:F32)</f>
        <v>12060</v>
      </c>
      <c r="G28" s="247"/>
    </row>
    <row r="29" spans="1:7" s="3" customFormat="1" ht="12.75">
      <c r="A29" s="290">
        <v>900</v>
      </c>
      <c r="B29" s="291">
        <v>90004</v>
      </c>
      <c r="C29" s="278"/>
      <c r="D29" s="260"/>
      <c r="E29" s="252">
        <f>SUM(F29)</f>
        <v>1000</v>
      </c>
      <c r="F29" s="269">
        <v>1000</v>
      </c>
      <c r="G29" s="247"/>
    </row>
    <row r="30" spans="1:7" s="3" customFormat="1" ht="12.75">
      <c r="A30" s="290">
        <v>852</v>
      </c>
      <c r="B30" s="291">
        <v>85295</v>
      </c>
      <c r="C30" s="278"/>
      <c r="D30" s="260"/>
      <c r="E30" s="252">
        <f>SUM(F30)</f>
        <v>500</v>
      </c>
      <c r="F30" s="269">
        <v>500</v>
      </c>
      <c r="G30" s="247"/>
    </row>
    <row r="31" spans="1:7" s="3" customFormat="1" ht="12.75">
      <c r="A31" s="290">
        <v>921</v>
      </c>
      <c r="B31" s="291">
        <v>92195</v>
      </c>
      <c r="C31" s="278"/>
      <c r="D31" s="260"/>
      <c r="E31" s="252">
        <f>SUM(F31)</f>
        <v>5000</v>
      </c>
      <c r="F31" s="269">
        <v>5000</v>
      </c>
      <c r="G31" s="247"/>
    </row>
    <row r="32" spans="1:7" s="3" customFormat="1" ht="12.75">
      <c r="A32" s="290">
        <v>926</v>
      </c>
      <c r="B32" s="291">
        <v>92695</v>
      </c>
      <c r="C32" s="278"/>
      <c r="D32" s="260"/>
      <c r="E32" s="252">
        <f>SUM(F32)</f>
        <v>5560</v>
      </c>
      <c r="F32" s="269">
        <v>5560</v>
      </c>
      <c r="G32" s="247"/>
    </row>
    <row r="33" spans="1:7" s="3" customFormat="1" ht="12.75">
      <c r="A33" s="290"/>
      <c r="B33" s="291"/>
      <c r="C33" s="278"/>
      <c r="D33" s="260"/>
      <c r="E33" s="253"/>
      <c r="F33" s="270"/>
      <c r="G33" s="247"/>
    </row>
    <row r="34" spans="1:7" s="3" customFormat="1" ht="25.5">
      <c r="A34" s="290"/>
      <c r="B34" s="291"/>
      <c r="C34" s="278"/>
      <c r="D34" s="284" t="s">
        <v>291</v>
      </c>
      <c r="E34" s="255">
        <f>SUM(E35:E38)</f>
        <v>12200</v>
      </c>
      <c r="F34" s="272">
        <f>SUM(F35:F38)</f>
        <v>12200</v>
      </c>
      <c r="G34" s="247"/>
    </row>
    <row r="35" spans="1:7" s="3" customFormat="1" ht="12.75">
      <c r="A35" s="290">
        <v>900</v>
      </c>
      <c r="B35" s="291">
        <v>90004</v>
      </c>
      <c r="C35" s="278"/>
      <c r="D35" s="260"/>
      <c r="E35" s="252">
        <f>SUM(F35)</f>
        <v>3200</v>
      </c>
      <c r="F35" s="269">
        <v>3200</v>
      </c>
      <c r="G35" s="247"/>
    </row>
    <row r="36" spans="1:7" s="3" customFormat="1" ht="12.75">
      <c r="A36" s="290">
        <v>900</v>
      </c>
      <c r="B36" s="291">
        <v>90095</v>
      </c>
      <c r="C36" s="278"/>
      <c r="D36" s="260"/>
      <c r="E36" s="252">
        <f>SUM(F36)</f>
        <v>2000</v>
      </c>
      <c r="F36" s="269">
        <v>2000</v>
      </c>
      <c r="G36" s="247"/>
    </row>
    <row r="37" spans="1:7" s="3" customFormat="1" ht="12.75">
      <c r="A37" s="290">
        <v>921</v>
      </c>
      <c r="B37" s="291">
        <v>92109</v>
      </c>
      <c r="C37" s="278"/>
      <c r="D37" s="260"/>
      <c r="E37" s="252">
        <f>SUM(F37)</f>
        <v>2000</v>
      </c>
      <c r="F37" s="269">
        <v>2000</v>
      </c>
      <c r="G37" s="247"/>
    </row>
    <row r="38" spans="1:7" s="3" customFormat="1" ht="12.75">
      <c r="A38" s="290">
        <v>921</v>
      </c>
      <c r="B38" s="291">
        <v>92195</v>
      </c>
      <c r="C38" s="278"/>
      <c r="D38" s="260"/>
      <c r="E38" s="252">
        <f>SUM(F38)</f>
        <v>5000</v>
      </c>
      <c r="F38" s="269">
        <v>5000</v>
      </c>
      <c r="G38" s="248"/>
    </row>
    <row r="39" spans="1:7" s="3" customFormat="1" ht="12.75">
      <c r="A39" s="290"/>
      <c r="B39" s="291"/>
      <c r="C39" s="278"/>
      <c r="D39" s="260"/>
      <c r="E39" s="256"/>
      <c r="F39" s="273"/>
      <c r="G39" s="247"/>
    </row>
    <row r="40" spans="1:7" s="3" customFormat="1" ht="12.75">
      <c r="A40" s="290"/>
      <c r="B40" s="291"/>
      <c r="C40" s="278"/>
      <c r="D40" s="284" t="s">
        <v>292</v>
      </c>
      <c r="E40" s="255">
        <f>SUM(E41:E44)</f>
        <v>6123</v>
      </c>
      <c r="F40" s="272">
        <f>SUM(F41:F44)</f>
        <v>6123</v>
      </c>
      <c r="G40" s="247"/>
    </row>
    <row r="41" spans="1:7" s="3" customFormat="1" ht="12.75">
      <c r="A41" s="290">
        <v>900</v>
      </c>
      <c r="B41" s="291">
        <v>90004</v>
      </c>
      <c r="C41" s="278"/>
      <c r="D41" s="260"/>
      <c r="E41" s="252">
        <f>SUM(F41)</f>
        <v>2523</v>
      </c>
      <c r="F41" s="269">
        <v>2523</v>
      </c>
      <c r="G41" s="247"/>
    </row>
    <row r="42" spans="1:7" s="3" customFormat="1" ht="12.75">
      <c r="A42" s="290">
        <v>921</v>
      </c>
      <c r="B42" s="291">
        <v>92195</v>
      </c>
      <c r="C42" s="278"/>
      <c r="D42" s="260"/>
      <c r="E42" s="252">
        <f>SUM(F42)</f>
        <v>300</v>
      </c>
      <c r="F42" s="269">
        <v>300</v>
      </c>
      <c r="G42" s="247"/>
    </row>
    <row r="43" spans="1:7" s="3" customFormat="1" ht="12.75">
      <c r="A43" s="290">
        <v>926</v>
      </c>
      <c r="B43" s="291">
        <v>92605</v>
      </c>
      <c r="C43" s="278"/>
      <c r="D43" s="260"/>
      <c r="E43" s="252">
        <f>SUM(F43)</f>
        <v>1600</v>
      </c>
      <c r="F43" s="269">
        <v>1600</v>
      </c>
      <c r="G43" s="248"/>
    </row>
    <row r="44" spans="1:7" s="3" customFormat="1" ht="12.75">
      <c r="A44" s="290">
        <v>926</v>
      </c>
      <c r="B44" s="291">
        <v>92695</v>
      </c>
      <c r="C44" s="278"/>
      <c r="D44" s="260"/>
      <c r="E44" s="252">
        <f>SUM(F44)</f>
        <v>1700</v>
      </c>
      <c r="F44" s="269">
        <v>1700</v>
      </c>
      <c r="G44" s="247"/>
    </row>
    <row r="45" spans="1:7" s="3" customFormat="1" ht="12.75">
      <c r="A45" s="290"/>
      <c r="B45" s="291"/>
      <c r="C45" s="278"/>
      <c r="D45" s="260"/>
      <c r="E45" s="252"/>
      <c r="F45" s="269"/>
      <c r="G45" s="247"/>
    </row>
    <row r="46" spans="1:7" s="3" customFormat="1" ht="12.75">
      <c r="A46" s="290"/>
      <c r="B46" s="291"/>
      <c r="C46" s="278"/>
      <c r="D46" s="284" t="s">
        <v>293</v>
      </c>
      <c r="E46" s="255">
        <f>SUM(E47:E49)</f>
        <v>6954</v>
      </c>
      <c r="F46" s="272">
        <f>SUM(F47:F49)</f>
        <v>6954</v>
      </c>
      <c r="G46" s="247"/>
    </row>
    <row r="47" spans="1:7" s="3" customFormat="1" ht="12.75">
      <c r="A47" s="290">
        <v>900</v>
      </c>
      <c r="B47" s="291">
        <v>90004</v>
      </c>
      <c r="C47" s="278"/>
      <c r="D47" s="260"/>
      <c r="E47" s="252">
        <f>SUM(F47)</f>
        <v>2500</v>
      </c>
      <c r="F47" s="269">
        <v>2500</v>
      </c>
      <c r="G47" s="247"/>
    </row>
    <row r="48" spans="1:7" s="3" customFormat="1" ht="12.75">
      <c r="A48" s="290">
        <v>921</v>
      </c>
      <c r="B48" s="291">
        <v>92109</v>
      </c>
      <c r="C48" s="278"/>
      <c r="D48" s="260"/>
      <c r="E48" s="252">
        <f>SUM(F48)</f>
        <v>2954</v>
      </c>
      <c r="F48" s="269">
        <v>2954</v>
      </c>
      <c r="G48" s="247"/>
    </row>
    <row r="49" spans="1:7" s="3" customFormat="1" ht="12.75">
      <c r="A49" s="290">
        <v>921</v>
      </c>
      <c r="B49" s="291">
        <v>92195</v>
      </c>
      <c r="C49" s="278"/>
      <c r="D49" s="260"/>
      <c r="E49" s="252">
        <f>SUM(F49)</f>
        <v>1500</v>
      </c>
      <c r="F49" s="269">
        <v>1500</v>
      </c>
      <c r="G49" s="247"/>
    </row>
    <row r="50" spans="1:7" s="3" customFormat="1" ht="12.75">
      <c r="A50" s="290"/>
      <c r="B50" s="291"/>
      <c r="C50" s="278"/>
      <c r="D50" s="260"/>
      <c r="E50" s="252"/>
      <c r="F50" s="269"/>
      <c r="G50" s="247"/>
    </row>
    <row r="51" spans="1:7" s="3" customFormat="1" ht="12.75">
      <c r="A51" s="290"/>
      <c r="B51" s="291"/>
      <c r="C51" s="278"/>
      <c r="D51" s="284" t="s">
        <v>294</v>
      </c>
      <c r="E51" s="255">
        <f>SUM(E52:E55)</f>
        <v>21256</v>
      </c>
      <c r="F51" s="272">
        <f>SUM(F52:F55)</f>
        <v>21256</v>
      </c>
      <c r="G51" s="247"/>
    </row>
    <row r="52" spans="1:7" s="3" customFormat="1" ht="12.75">
      <c r="A52" s="290">
        <v>900</v>
      </c>
      <c r="B52" s="291">
        <v>90004</v>
      </c>
      <c r="C52" s="278"/>
      <c r="D52" s="260"/>
      <c r="E52" s="252">
        <f>SUM(F52)</f>
        <v>2500</v>
      </c>
      <c r="F52" s="269">
        <v>2500</v>
      </c>
      <c r="G52" s="247"/>
    </row>
    <row r="53" spans="1:7" s="3" customFormat="1" ht="12.75">
      <c r="A53" s="290">
        <v>900</v>
      </c>
      <c r="B53" s="291">
        <v>90015</v>
      </c>
      <c r="C53" s="278"/>
      <c r="D53" s="260"/>
      <c r="E53" s="252">
        <f>SUM(F53)</f>
        <v>13000</v>
      </c>
      <c r="F53" s="269">
        <v>13000</v>
      </c>
      <c r="G53" s="247"/>
    </row>
    <row r="54" spans="1:7" s="3" customFormat="1" ht="12.75">
      <c r="A54" s="290">
        <v>921</v>
      </c>
      <c r="B54" s="291">
        <v>92195</v>
      </c>
      <c r="C54" s="278"/>
      <c r="D54" s="260"/>
      <c r="E54" s="252">
        <f>SUM(F54)</f>
        <v>1756</v>
      </c>
      <c r="F54" s="269">
        <v>1756</v>
      </c>
      <c r="G54" s="248"/>
    </row>
    <row r="55" spans="1:7" s="3" customFormat="1" ht="12.75">
      <c r="A55" s="290">
        <v>926</v>
      </c>
      <c r="B55" s="291">
        <v>92695</v>
      </c>
      <c r="C55" s="278"/>
      <c r="D55" s="260"/>
      <c r="E55" s="252">
        <f>SUM(F55)</f>
        <v>4000</v>
      </c>
      <c r="F55" s="269">
        <v>4000</v>
      </c>
      <c r="G55" s="247"/>
    </row>
    <row r="56" spans="1:7" s="3" customFormat="1" ht="12.75">
      <c r="A56" s="290"/>
      <c r="B56" s="291"/>
      <c r="C56" s="278"/>
      <c r="D56" s="260"/>
      <c r="E56" s="252"/>
      <c r="F56" s="269"/>
      <c r="G56" s="247"/>
    </row>
    <row r="57" spans="1:7" s="3" customFormat="1" ht="12.75">
      <c r="A57" s="290"/>
      <c r="B57" s="291"/>
      <c r="C57" s="278"/>
      <c r="D57" s="284" t="s">
        <v>295</v>
      </c>
      <c r="E57" s="255">
        <f>SUM(E58:E61)</f>
        <v>9196</v>
      </c>
      <c r="F57" s="272">
        <f>SUM(F58:F61)</f>
        <v>9196</v>
      </c>
      <c r="G57" s="247"/>
    </row>
    <row r="58" spans="1:7" s="3" customFormat="1" ht="12.75">
      <c r="A58" s="290">
        <v>900</v>
      </c>
      <c r="B58" s="291">
        <v>90004</v>
      </c>
      <c r="C58" s="278"/>
      <c r="D58" s="260"/>
      <c r="E58" s="252">
        <f>SUM(F58)</f>
        <v>400</v>
      </c>
      <c r="F58" s="269">
        <v>400</v>
      </c>
      <c r="G58" s="247"/>
    </row>
    <row r="59" spans="1:7" s="3" customFormat="1" ht="12.75">
      <c r="A59" s="290">
        <v>900</v>
      </c>
      <c r="B59" s="291">
        <v>90095</v>
      </c>
      <c r="C59" s="278"/>
      <c r="D59" s="260"/>
      <c r="E59" s="252">
        <f>SUM(F59)</f>
        <v>1600</v>
      </c>
      <c r="F59" s="269">
        <v>1600</v>
      </c>
      <c r="G59" s="248"/>
    </row>
    <row r="60" spans="1:7" s="3" customFormat="1" ht="12.75">
      <c r="A60" s="290">
        <v>921</v>
      </c>
      <c r="B60" s="291">
        <v>92109</v>
      </c>
      <c r="C60" s="278"/>
      <c r="D60" s="260"/>
      <c r="E60" s="252">
        <f>SUM(F60)</f>
        <v>3000</v>
      </c>
      <c r="F60" s="269">
        <v>3000</v>
      </c>
      <c r="G60" s="247"/>
    </row>
    <row r="61" spans="1:7" s="3" customFormat="1" ht="12.75">
      <c r="A61" s="290">
        <v>921</v>
      </c>
      <c r="B61" s="291">
        <v>92195</v>
      </c>
      <c r="C61" s="278"/>
      <c r="D61" s="260"/>
      <c r="E61" s="252">
        <f>SUM(F61)</f>
        <v>4196</v>
      </c>
      <c r="F61" s="269">
        <v>4196</v>
      </c>
      <c r="G61" s="247"/>
    </row>
    <row r="62" spans="1:7" s="3" customFormat="1" ht="12.75">
      <c r="A62" s="290"/>
      <c r="B62" s="291"/>
      <c r="C62" s="278"/>
      <c r="D62" s="260"/>
      <c r="E62" s="252"/>
      <c r="F62" s="269"/>
      <c r="G62" s="247"/>
    </row>
    <row r="63" spans="1:7" s="3" customFormat="1" ht="12.75">
      <c r="A63" s="290"/>
      <c r="B63" s="291"/>
      <c r="C63" s="278"/>
      <c r="D63" s="284" t="s">
        <v>296</v>
      </c>
      <c r="E63" s="255">
        <f>SUM(E64:E67)</f>
        <v>10697</v>
      </c>
      <c r="F63" s="272">
        <f>SUM(F64:F67)</f>
        <v>10697</v>
      </c>
      <c r="G63" s="247"/>
    </row>
    <row r="64" spans="1:7" s="3" customFormat="1" ht="12.75">
      <c r="A64" s="290">
        <v>900</v>
      </c>
      <c r="B64" s="291">
        <v>90004</v>
      </c>
      <c r="C64" s="278"/>
      <c r="D64" s="260"/>
      <c r="E64" s="252">
        <f>SUM(F64)</f>
        <v>320</v>
      </c>
      <c r="F64" s="269">
        <v>320</v>
      </c>
      <c r="G64" s="247"/>
    </row>
    <row r="65" spans="1:7" s="3" customFormat="1" ht="12.75">
      <c r="A65" s="290">
        <v>900</v>
      </c>
      <c r="B65" s="291">
        <v>90015</v>
      </c>
      <c r="C65" s="278"/>
      <c r="D65" s="260"/>
      <c r="E65" s="252">
        <f>SUM(F65)</f>
        <v>7000</v>
      </c>
      <c r="F65" s="269">
        <v>7000</v>
      </c>
      <c r="G65" s="247"/>
    </row>
    <row r="66" spans="1:7" s="3" customFormat="1" ht="12.75">
      <c r="A66" s="290">
        <v>921</v>
      </c>
      <c r="B66" s="291">
        <v>92109</v>
      </c>
      <c r="C66" s="278"/>
      <c r="D66" s="260"/>
      <c r="E66" s="252">
        <f>SUM(F66)</f>
        <v>2800</v>
      </c>
      <c r="F66" s="269">
        <v>2800</v>
      </c>
      <c r="G66" s="247"/>
    </row>
    <row r="67" spans="1:7" s="3" customFormat="1" ht="12.75">
      <c r="A67" s="290">
        <v>921</v>
      </c>
      <c r="B67" s="291">
        <v>92195</v>
      </c>
      <c r="C67" s="278"/>
      <c r="D67" s="260"/>
      <c r="E67" s="252">
        <f>SUM(F67)</f>
        <v>577</v>
      </c>
      <c r="F67" s="269">
        <v>577</v>
      </c>
      <c r="G67" s="247"/>
    </row>
    <row r="68" spans="1:7" s="3" customFormat="1" ht="12.75">
      <c r="A68" s="290"/>
      <c r="B68" s="291"/>
      <c r="C68" s="278"/>
      <c r="D68" s="260"/>
      <c r="E68" s="252"/>
      <c r="F68" s="269"/>
      <c r="G68" s="247"/>
    </row>
    <row r="69" spans="1:7" s="3" customFormat="1" ht="12.75">
      <c r="A69" s="290"/>
      <c r="B69" s="291"/>
      <c r="C69" s="278"/>
      <c r="D69" s="284" t="s">
        <v>297</v>
      </c>
      <c r="E69" s="255">
        <f>SUM(E70:E73)</f>
        <v>10951</v>
      </c>
      <c r="F69" s="272">
        <f>SUM(F70:F73)</f>
        <v>10951</v>
      </c>
      <c r="G69" s="247"/>
    </row>
    <row r="70" spans="1:7" s="3" customFormat="1" ht="12.75">
      <c r="A70" s="290">
        <v>754</v>
      </c>
      <c r="B70" s="291">
        <v>75412</v>
      </c>
      <c r="C70" s="278"/>
      <c r="D70" s="260"/>
      <c r="E70" s="252">
        <f>SUM(F70)</f>
        <v>3000</v>
      </c>
      <c r="F70" s="269">
        <v>3000</v>
      </c>
      <c r="G70" s="248"/>
    </row>
    <row r="71" spans="1:7" s="3" customFormat="1" ht="12.75">
      <c r="A71" s="290">
        <v>921</v>
      </c>
      <c r="B71" s="291">
        <v>92109</v>
      </c>
      <c r="C71" s="278"/>
      <c r="D71" s="260"/>
      <c r="E71" s="252">
        <f>SUM(F71)</f>
        <v>1000</v>
      </c>
      <c r="F71" s="269">
        <v>1000</v>
      </c>
      <c r="G71" s="247"/>
    </row>
    <row r="72" spans="1:7" s="3" customFormat="1" ht="12.75">
      <c r="A72" s="290">
        <v>921</v>
      </c>
      <c r="B72" s="291">
        <v>92195</v>
      </c>
      <c r="C72" s="278"/>
      <c r="D72" s="260"/>
      <c r="E72" s="252">
        <f>SUM(F72)</f>
        <v>1951</v>
      </c>
      <c r="F72" s="269">
        <v>1951</v>
      </c>
      <c r="G72" s="247"/>
    </row>
    <row r="73" spans="1:7" s="3" customFormat="1" ht="12.75">
      <c r="A73" s="290">
        <v>926</v>
      </c>
      <c r="B73" s="291">
        <v>92605</v>
      </c>
      <c r="C73" s="278"/>
      <c r="D73" s="260"/>
      <c r="E73" s="252">
        <f>SUM(F73)</f>
        <v>5000</v>
      </c>
      <c r="F73" s="269">
        <v>5000</v>
      </c>
      <c r="G73" s="247"/>
    </row>
    <row r="74" spans="1:7" s="3" customFormat="1" ht="12.75">
      <c r="A74" s="290"/>
      <c r="B74" s="291"/>
      <c r="C74" s="278"/>
      <c r="D74" s="260"/>
      <c r="E74" s="252"/>
      <c r="F74" s="269"/>
      <c r="G74" s="247"/>
    </row>
    <row r="75" spans="1:7" s="3" customFormat="1" ht="12.75">
      <c r="A75" s="290"/>
      <c r="B75" s="291"/>
      <c r="C75" s="278"/>
      <c r="D75" s="284" t="s">
        <v>298</v>
      </c>
      <c r="E75" s="255">
        <f>SUM(E76:E78)</f>
        <v>8133</v>
      </c>
      <c r="F75" s="272">
        <f>SUM(F76:F78)</f>
        <v>8133</v>
      </c>
      <c r="G75" s="247"/>
    </row>
    <row r="76" spans="1:7" s="3" customFormat="1" ht="12.75">
      <c r="A76" s="290">
        <v>900</v>
      </c>
      <c r="B76" s="291">
        <v>90004</v>
      </c>
      <c r="C76" s="278"/>
      <c r="D76" s="260"/>
      <c r="E76" s="252">
        <f>SUM(F76)</f>
        <v>1000</v>
      </c>
      <c r="F76" s="269">
        <v>1000</v>
      </c>
      <c r="G76" s="248"/>
    </row>
    <row r="77" spans="1:7" s="3" customFormat="1" ht="12.75">
      <c r="A77" s="290">
        <v>921</v>
      </c>
      <c r="B77" s="291">
        <v>92195</v>
      </c>
      <c r="C77" s="278"/>
      <c r="D77" s="260"/>
      <c r="E77" s="252">
        <f>SUM(F77)</f>
        <v>4000</v>
      </c>
      <c r="F77" s="269">
        <v>4000</v>
      </c>
      <c r="G77" s="247"/>
    </row>
    <row r="78" spans="1:7" s="3" customFormat="1" ht="12.75">
      <c r="A78" s="290">
        <v>926</v>
      </c>
      <c r="B78" s="291">
        <v>92605</v>
      </c>
      <c r="C78" s="278"/>
      <c r="D78" s="260"/>
      <c r="E78" s="252">
        <f>SUM(F78)</f>
        <v>3133</v>
      </c>
      <c r="F78" s="269">
        <v>3133</v>
      </c>
      <c r="G78" s="247"/>
    </row>
    <row r="79" spans="1:7" s="3" customFormat="1" ht="12.75">
      <c r="A79" s="290"/>
      <c r="B79" s="291"/>
      <c r="C79" s="278"/>
      <c r="D79" s="260"/>
      <c r="E79" s="252"/>
      <c r="F79" s="269"/>
      <c r="G79" s="247"/>
    </row>
    <row r="80" spans="1:7" s="3" customFormat="1" ht="12.75">
      <c r="A80" s="290"/>
      <c r="B80" s="291"/>
      <c r="C80" s="278"/>
      <c r="D80" s="284" t="s">
        <v>299</v>
      </c>
      <c r="E80" s="255">
        <f>SUM(E81:E86)</f>
        <v>19361</v>
      </c>
      <c r="F80" s="272">
        <f>SUM(F81:F86)</f>
        <v>19361</v>
      </c>
      <c r="G80" s="247"/>
    </row>
    <row r="81" spans="1:7" s="3" customFormat="1" ht="12.75">
      <c r="A81" s="290">
        <v>900</v>
      </c>
      <c r="B81" s="291">
        <v>90004</v>
      </c>
      <c r="C81" s="278"/>
      <c r="D81" s="260"/>
      <c r="E81" s="252">
        <f aca="true" t="shared" si="0" ref="E81:E86">SUM(F81)</f>
        <v>2800</v>
      </c>
      <c r="F81" s="269">
        <v>2800</v>
      </c>
      <c r="G81" s="247"/>
    </row>
    <row r="82" spans="1:7" s="3" customFormat="1" ht="12.75">
      <c r="A82" s="290">
        <v>851</v>
      </c>
      <c r="B82" s="291">
        <v>85195</v>
      </c>
      <c r="C82" s="278"/>
      <c r="D82" s="260"/>
      <c r="E82" s="252">
        <f t="shared" si="0"/>
        <v>1000</v>
      </c>
      <c r="F82" s="269">
        <v>1000</v>
      </c>
      <c r="G82" s="247"/>
    </row>
    <row r="83" spans="1:7" s="3" customFormat="1" ht="12.75">
      <c r="A83" s="290">
        <v>921</v>
      </c>
      <c r="B83" s="291">
        <v>92109</v>
      </c>
      <c r="C83" s="278"/>
      <c r="D83" s="260"/>
      <c r="E83" s="252">
        <f t="shared" si="0"/>
        <v>1361</v>
      </c>
      <c r="F83" s="269">
        <v>1361</v>
      </c>
      <c r="G83" s="248"/>
    </row>
    <row r="84" spans="1:7" s="3" customFormat="1" ht="12.75">
      <c r="A84" s="290">
        <v>921</v>
      </c>
      <c r="B84" s="291">
        <v>92195</v>
      </c>
      <c r="C84" s="278"/>
      <c r="D84" s="260"/>
      <c r="E84" s="252">
        <f t="shared" si="0"/>
        <v>5800</v>
      </c>
      <c r="F84" s="269">
        <v>5800</v>
      </c>
      <c r="G84" s="247"/>
    </row>
    <row r="85" spans="1:7" s="3" customFormat="1" ht="12.75">
      <c r="A85" s="290">
        <v>926</v>
      </c>
      <c r="B85" s="291">
        <v>92605</v>
      </c>
      <c r="C85" s="278"/>
      <c r="D85" s="260"/>
      <c r="E85" s="252">
        <f t="shared" si="0"/>
        <v>2800</v>
      </c>
      <c r="F85" s="269">
        <v>2800</v>
      </c>
      <c r="G85" s="247"/>
    </row>
    <row r="86" spans="1:7" s="3" customFormat="1" ht="12.75">
      <c r="A86" s="290">
        <v>926</v>
      </c>
      <c r="B86" s="291">
        <v>92695</v>
      </c>
      <c r="C86" s="278"/>
      <c r="D86" s="260"/>
      <c r="E86" s="252">
        <f t="shared" si="0"/>
        <v>5600</v>
      </c>
      <c r="F86" s="269">
        <v>5600</v>
      </c>
      <c r="G86" s="247"/>
    </row>
    <row r="87" spans="1:7" s="3" customFormat="1" ht="12.75">
      <c r="A87" s="290"/>
      <c r="B87" s="291"/>
      <c r="C87" s="278"/>
      <c r="D87" s="260"/>
      <c r="E87" s="252"/>
      <c r="F87" s="269"/>
      <c r="G87" s="247"/>
    </row>
    <row r="88" spans="1:7" s="3" customFormat="1" ht="12.75">
      <c r="A88" s="290"/>
      <c r="B88" s="291"/>
      <c r="C88" s="278"/>
      <c r="D88" s="284" t="s">
        <v>300</v>
      </c>
      <c r="E88" s="255">
        <f>SUM(E89:E94)</f>
        <v>18738</v>
      </c>
      <c r="F88" s="272">
        <f>SUM(F89:F94)</f>
        <v>18738</v>
      </c>
      <c r="G88" s="247"/>
    </row>
    <row r="89" spans="1:7" s="3" customFormat="1" ht="12.75">
      <c r="A89" s="290">
        <v>600</v>
      </c>
      <c r="B89" s="291">
        <v>60016</v>
      </c>
      <c r="C89" s="278"/>
      <c r="D89" s="260"/>
      <c r="E89" s="252">
        <f aca="true" t="shared" si="1" ref="E89:E94">SUM(F89)</f>
        <v>5000</v>
      </c>
      <c r="F89" s="269">
        <v>5000</v>
      </c>
      <c r="G89" s="250"/>
    </row>
    <row r="90" spans="1:7" s="3" customFormat="1" ht="12.75">
      <c r="A90" s="290">
        <v>754</v>
      </c>
      <c r="B90" s="291">
        <v>75412</v>
      </c>
      <c r="C90" s="278"/>
      <c r="D90" s="260"/>
      <c r="E90" s="252">
        <f t="shared" si="1"/>
        <v>3300</v>
      </c>
      <c r="F90" s="269">
        <v>3300</v>
      </c>
      <c r="G90" s="248"/>
    </row>
    <row r="91" spans="1:7" s="3" customFormat="1" ht="12.75">
      <c r="A91" s="290">
        <v>921</v>
      </c>
      <c r="B91" s="291">
        <v>92109</v>
      </c>
      <c r="C91" s="278"/>
      <c r="D91" s="260"/>
      <c r="E91" s="252">
        <f t="shared" si="1"/>
        <v>200</v>
      </c>
      <c r="F91" s="269">
        <v>200</v>
      </c>
      <c r="G91" s="247"/>
    </row>
    <row r="92" spans="1:7" s="3" customFormat="1" ht="12.75">
      <c r="A92" s="290">
        <v>921</v>
      </c>
      <c r="B92" s="291">
        <v>92195</v>
      </c>
      <c r="C92" s="278"/>
      <c r="D92" s="260"/>
      <c r="E92" s="252">
        <f t="shared" si="1"/>
        <v>2238</v>
      </c>
      <c r="F92" s="269">
        <v>2238</v>
      </c>
      <c r="G92" s="247"/>
    </row>
    <row r="93" spans="1:7" s="3" customFormat="1" ht="12.75">
      <c r="A93" s="290">
        <v>926</v>
      </c>
      <c r="B93" s="291">
        <v>92605</v>
      </c>
      <c r="C93" s="278"/>
      <c r="D93" s="260"/>
      <c r="E93" s="252">
        <f t="shared" si="1"/>
        <v>7000</v>
      </c>
      <c r="F93" s="269">
        <v>7000</v>
      </c>
      <c r="G93" s="247"/>
    </row>
    <row r="94" spans="1:7" s="3" customFormat="1" ht="12.75">
      <c r="A94" s="290">
        <v>926</v>
      </c>
      <c r="B94" s="291">
        <v>92695</v>
      </c>
      <c r="C94" s="278"/>
      <c r="D94" s="260"/>
      <c r="E94" s="252">
        <f t="shared" si="1"/>
        <v>1000</v>
      </c>
      <c r="F94" s="269">
        <v>1000</v>
      </c>
      <c r="G94" s="247"/>
    </row>
    <row r="95" spans="1:7" s="3" customFormat="1" ht="12.75">
      <c r="A95" s="290"/>
      <c r="B95" s="291"/>
      <c r="C95" s="278"/>
      <c r="D95" s="260"/>
      <c r="E95" s="252"/>
      <c r="F95" s="269"/>
      <c r="G95" s="247"/>
    </row>
    <row r="96" spans="1:7" s="3" customFormat="1" ht="12.75">
      <c r="A96" s="290"/>
      <c r="B96" s="291"/>
      <c r="C96" s="278"/>
      <c r="D96" s="284" t="s">
        <v>301</v>
      </c>
      <c r="E96" s="255">
        <f>SUM(E97:E101)</f>
        <v>9519</v>
      </c>
      <c r="F96" s="272">
        <f>SUM(F97:F101)</f>
        <v>9519</v>
      </c>
      <c r="G96" s="247"/>
    </row>
    <row r="97" spans="1:7" s="3" customFormat="1" ht="12.75">
      <c r="A97" s="290">
        <v>900</v>
      </c>
      <c r="B97" s="291">
        <v>90004</v>
      </c>
      <c r="C97" s="278"/>
      <c r="D97" s="260"/>
      <c r="E97" s="252">
        <f>SUM(F97)</f>
        <v>600</v>
      </c>
      <c r="F97" s="269">
        <v>600</v>
      </c>
      <c r="G97" s="248"/>
    </row>
    <row r="98" spans="1:7" s="3" customFormat="1" ht="12.75">
      <c r="A98" s="290">
        <v>900</v>
      </c>
      <c r="B98" s="291">
        <v>90015</v>
      </c>
      <c r="C98" s="278"/>
      <c r="D98" s="260"/>
      <c r="E98" s="252">
        <f>SUM(F98)</f>
        <v>6500</v>
      </c>
      <c r="F98" s="269">
        <v>6500</v>
      </c>
      <c r="G98" s="247"/>
    </row>
    <row r="99" spans="1:7" s="3" customFormat="1" ht="12.75">
      <c r="A99" s="290">
        <v>921</v>
      </c>
      <c r="B99" s="291">
        <v>92109</v>
      </c>
      <c r="C99" s="278"/>
      <c r="D99" s="260"/>
      <c r="E99" s="252">
        <f>SUM(F99)</f>
        <v>1119</v>
      </c>
      <c r="F99" s="269">
        <v>1119</v>
      </c>
      <c r="G99" s="247"/>
    </row>
    <row r="100" spans="1:7" s="3" customFormat="1" ht="12.75">
      <c r="A100" s="290">
        <v>921</v>
      </c>
      <c r="B100" s="291">
        <v>92195</v>
      </c>
      <c r="C100" s="278"/>
      <c r="D100" s="260"/>
      <c r="E100" s="252">
        <f>SUM(F100)</f>
        <v>600</v>
      </c>
      <c r="F100" s="269">
        <v>600</v>
      </c>
      <c r="G100" s="247"/>
    </row>
    <row r="101" spans="1:7" s="3" customFormat="1" ht="12.75">
      <c r="A101" s="290">
        <v>926</v>
      </c>
      <c r="B101" s="291">
        <v>92695</v>
      </c>
      <c r="C101" s="278"/>
      <c r="D101" s="260"/>
      <c r="E101" s="252">
        <f>SUM(F101)</f>
        <v>700</v>
      </c>
      <c r="F101" s="269">
        <v>700</v>
      </c>
      <c r="G101" s="247"/>
    </row>
    <row r="102" spans="1:7" s="3" customFormat="1" ht="12.75">
      <c r="A102" s="290"/>
      <c r="B102" s="291"/>
      <c r="C102" s="278"/>
      <c r="D102" s="260"/>
      <c r="E102" s="252"/>
      <c r="F102" s="269"/>
      <c r="G102" s="248"/>
    </row>
    <row r="103" spans="1:7" s="3" customFormat="1" ht="12.75">
      <c r="A103" s="290"/>
      <c r="B103" s="291"/>
      <c r="C103" s="278"/>
      <c r="D103" s="284" t="s">
        <v>302</v>
      </c>
      <c r="E103" s="255">
        <f>SUM(E104:E106)</f>
        <v>11621</v>
      </c>
      <c r="F103" s="272">
        <f>SUM(F104:F106)</f>
        <v>11621</v>
      </c>
      <c r="G103" s="247"/>
    </row>
    <row r="104" spans="1:7" s="3" customFormat="1" ht="12.75">
      <c r="A104" s="290">
        <v>900</v>
      </c>
      <c r="B104" s="291">
        <v>90004</v>
      </c>
      <c r="C104" s="278"/>
      <c r="D104" s="260"/>
      <c r="E104" s="252">
        <f>SUM(F104)</f>
        <v>4500</v>
      </c>
      <c r="F104" s="269">
        <v>4500</v>
      </c>
      <c r="G104" s="247"/>
    </row>
    <row r="105" spans="1:7" s="3" customFormat="1" ht="12.75">
      <c r="A105" s="290">
        <v>900</v>
      </c>
      <c r="B105" s="291">
        <v>90095</v>
      </c>
      <c r="C105" s="278"/>
      <c r="D105" s="260"/>
      <c r="E105" s="252">
        <f>SUM(F105)</f>
        <v>4221</v>
      </c>
      <c r="F105" s="269">
        <v>4221</v>
      </c>
      <c r="G105" s="247"/>
    </row>
    <row r="106" spans="1:7" s="3" customFormat="1" ht="12.75">
      <c r="A106" s="290">
        <v>921</v>
      </c>
      <c r="B106" s="291">
        <v>92195</v>
      </c>
      <c r="C106" s="278"/>
      <c r="D106" s="260"/>
      <c r="E106" s="252">
        <f>SUM(F106)</f>
        <v>2900</v>
      </c>
      <c r="F106" s="269">
        <v>2900</v>
      </c>
      <c r="G106" s="248"/>
    </row>
    <row r="107" spans="1:7" s="3" customFormat="1" ht="12.75">
      <c r="A107" s="290"/>
      <c r="B107" s="291"/>
      <c r="C107" s="278"/>
      <c r="D107" s="260"/>
      <c r="E107" s="252"/>
      <c r="F107" s="269"/>
      <c r="G107" s="247"/>
    </row>
    <row r="108" spans="1:7" s="3" customFormat="1" ht="12.75">
      <c r="A108" s="290"/>
      <c r="B108" s="291"/>
      <c r="C108" s="278"/>
      <c r="D108" s="284" t="s">
        <v>303</v>
      </c>
      <c r="E108" s="255">
        <f>SUM(E109:E111)</f>
        <v>10073</v>
      </c>
      <c r="F108" s="272">
        <f>SUM(F109:F111)</f>
        <v>10073</v>
      </c>
      <c r="G108" s="247"/>
    </row>
    <row r="109" spans="1:7" s="3" customFormat="1" ht="12.75">
      <c r="A109" s="290">
        <v>900</v>
      </c>
      <c r="B109" s="291">
        <v>90004</v>
      </c>
      <c r="C109" s="278"/>
      <c r="D109" s="260"/>
      <c r="E109" s="252">
        <f>SUM(F109)</f>
        <v>1373</v>
      </c>
      <c r="F109" s="269">
        <v>1373</v>
      </c>
      <c r="G109" s="247"/>
    </row>
    <row r="110" spans="1:7" s="3" customFormat="1" ht="12.75">
      <c r="A110" s="290">
        <v>710</v>
      </c>
      <c r="B110" s="291">
        <v>71035</v>
      </c>
      <c r="C110" s="278"/>
      <c r="D110" s="260"/>
      <c r="E110" s="252">
        <f>SUM(F110)</f>
        <v>8000</v>
      </c>
      <c r="F110" s="269">
        <v>8000</v>
      </c>
      <c r="G110" s="247"/>
    </row>
    <row r="111" spans="1:7" s="3" customFormat="1" ht="12.75">
      <c r="A111" s="290">
        <v>926</v>
      </c>
      <c r="B111" s="291">
        <v>92695</v>
      </c>
      <c r="C111" s="278"/>
      <c r="D111" s="260"/>
      <c r="E111" s="252">
        <f>SUM(F111)</f>
        <v>700</v>
      </c>
      <c r="F111" s="269">
        <v>700</v>
      </c>
      <c r="G111" s="247"/>
    </row>
    <row r="112" spans="1:7" s="3" customFormat="1" ht="12.75">
      <c r="A112" s="290"/>
      <c r="B112" s="291"/>
      <c r="C112" s="278"/>
      <c r="D112" s="260"/>
      <c r="E112" s="252"/>
      <c r="F112" s="269"/>
      <c r="G112" s="248"/>
    </row>
    <row r="113" spans="1:7" s="3" customFormat="1" ht="12.75">
      <c r="A113" s="290"/>
      <c r="B113" s="291"/>
      <c r="C113" s="278"/>
      <c r="D113" s="284" t="s">
        <v>304</v>
      </c>
      <c r="E113" s="255">
        <f>SUM(E114:E118)</f>
        <v>23104</v>
      </c>
      <c r="F113" s="272">
        <f>SUM(F114:F118)</f>
        <v>23104</v>
      </c>
      <c r="G113" s="247"/>
    </row>
    <row r="114" spans="1:7" s="3" customFormat="1" ht="12.75">
      <c r="A114" s="290">
        <v>900</v>
      </c>
      <c r="B114" s="291">
        <v>90004</v>
      </c>
      <c r="C114" s="278"/>
      <c r="D114" s="260"/>
      <c r="E114" s="252">
        <f>SUM(F114)</f>
        <v>1000</v>
      </c>
      <c r="F114" s="269">
        <v>1000</v>
      </c>
      <c r="G114" s="247"/>
    </row>
    <row r="115" spans="1:7" s="3" customFormat="1" ht="12.75">
      <c r="A115" s="290">
        <v>754</v>
      </c>
      <c r="B115" s="291">
        <v>75412</v>
      </c>
      <c r="C115" s="278"/>
      <c r="D115" s="260"/>
      <c r="E115" s="252">
        <f>SUM(F115)</f>
        <v>2000</v>
      </c>
      <c r="F115" s="269">
        <v>2000</v>
      </c>
      <c r="G115" s="247"/>
    </row>
    <row r="116" spans="1:7" s="3" customFormat="1" ht="12.75">
      <c r="A116" s="290">
        <v>921</v>
      </c>
      <c r="B116" s="291">
        <v>92109</v>
      </c>
      <c r="C116" s="278"/>
      <c r="D116" s="260"/>
      <c r="E116" s="252">
        <f>SUM(F116)</f>
        <v>3500</v>
      </c>
      <c r="F116" s="269">
        <v>3500</v>
      </c>
      <c r="G116" s="247"/>
    </row>
    <row r="117" spans="1:7" s="3" customFormat="1" ht="12.75">
      <c r="A117" s="290">
        <v>921</v>
      </c>
      <c r="B117" s="291">
        <v>92195</v>
      </c>
      <c r="C117" s="278"/>
      <c r="D117" s="260"/>
      <c r="E117" s="252">
        <f>SUM(F117)</f>
        <v>8500</v>
      </c>
      <c r="F117" s="269">
        <v>8500</v>
      </c>
      <c r="G117" s="248"/>
    </row>
    <row r="118" spans="1:7" s="3" customFormat="1" ht="12.75">
      <c r="A118" s="290">
        <v>926</v>
      </c>
      <c r="B118" s="291">
        <v>92695</v>
      </c>
      <c r="C118" s="278"/>
      <c r="D118" s="260"/>
      <c r="E118" s="252">
        <f>SUM(F118)</f>
        <v>8104</v>
      </c>
      <c r="F118" s="269">
        <v>8104</v>
      </c>
      <c r="G118" s="247"/>
    </row>
    <row r="119" spans="1:7" s="3" customFormat="1" ht="12.75">
      <c r="A119" s="290"/>
      <c r="B119" s="291"/>
      <c r="C119" s="278"/>
      <c r="D119" s="260"/>
      <c r="E119" s="252"/>
      <c r="F119" s="269"/>
      <c r="G119" s="247"/>
    </row>
    <row r="120" spans="1:7" s="3" customFormat="1" ht="12.75">
      <c r="A120" s="290"/>
      <c r="B120" s="291"/>
      <c r="C120" s="278"/>
      <c r="D120" s="284" t="s">
        <v>305</v>
      </c>
      <c r="E120" s="255">
        <f>SUM(E121:E123)</f>
        <v>8502</v>
      </c>
      <c r="F120" s="272">
        <f>SUM(F121:F123)</f>
        <v>8502</v>
      </c>
      <c r="G120" s="247"/>
    </row>
    <row r="121" spans="1:7" s="3" customFormat="1" ht="12.75">
      <c r="A121" s="290">
        <v>900</v>
      </c>
      <c r="B121" s="291">
        <v>90004</v>
      </c>
      <c r="C121" s="278"/>
      <c r="D121" s="260"/>
      <c r="E121" s="252">
        <f>SUM(F121)</f>
        <v>1600</v>
      </c>
      <c r="F121" s="269">
        <v>1600</v>
      </c>
      <c r="G121" s="248"/>
    </row>
    <row r="122" spans="1:7" s="3" customFormat="1" ht="12.75">
      <c r="A122" s="290">
        <v>921</v>
      </c>
      <c r="B122" s="291">
        <v>92109</v>
      </c>
      <c r="C122" s="278"/>
      <c r="D122" s="260"/>
      <c r="E122" s="252">
        <f>SUM(F122)</f>
        <v>4252</v>
      </c>
      <c r="F122" s="269">
        <v>4252</v>
      </c>
      <c r="G122" s="247"/>
    </row>
    <row r="123" spans="1:7" s="3" customFormat="1" ht="12.75">
      <c r="A123" s="290">
        <v>921</v>
      </c>
      <c r="B123" s="291">
        <v>92195</v>
      </c>
      <c r="C123" s="278"/>
      <c r="D123" s="260"/>
      <c r="E123" s="252">
        <f>SUM(F123)</f>
        <v>2650</v>
      </c>
      <c r="F123" s="269">
        <v>2650</v>
      </c>
      <c r="G123" s="247"/>
    </row>
    <row r="124" spans="1:7" s="3" customFormat="1" ht="12.75">
      <c r="A124" s="290"/>
      <c r="B124" s="291"/>
      <c r="C124" s="278"/>
      <c r="D124" s="260"/>
      <c r="E124" s="252"/>
      <c r="F124" s="269"/>
      <c r="G124" s="247"/>
    </row>
    <row r="125" spans="1:7" s="3" customFormat="1" ht="12.75">
      <c r="A125" s="290"/>
      <c r="B125" s="291"/>
      <c r="C125" s="278"/>
      <c r="D125" s="284" t="s">
        <v>306</v>
      </c>
      <c r="E125" s="255">
        <f>SUM(E126:E127)</f>
        <v>6839</v>
      </c>
      <c r="F125" s="272">
        <f>SUM(F126:F127)</f>
        <v>6839</v>
      </c>
      <c r="G125" s="247"/>
    </row>
    <row r="126" spans="1:7" s="3" customFormat="1" ht="12.75">
      <c r="A126" s="290">
        <v>600</v>
      </c>
      <c r="B126" s="291">
        <v>60016</v>
      </c>
      <c r="C126" s="278"/>
      <c r="D126" s="260"/>
      <c r="E126" s="252">
        <f>SUM(F126)</f>
        <v>6300</v>
      </c>
      <c r="F126" s="269">
        <v>6300</v>
      </c>
      <c r="G126" s="247"/>
    </row>
    <row r="127" spans="1:7" s="3" customFormat="1" ht="12.75">
      <c r="A127" s="290">
        <v>921</v>
      </c>
      <c r="B127" s="291">
        <v>92195</v>
      </c>
      <c r="C127" s="278"/>
      <c r="D127" s="260"/>
      <c r="E127" s="252">
        <f>SUM(F127)</f>
        <v>539</v>
      </c>
      <c r="F127" s="269">
        <v>539</v>
      </c>
      <c r="G127" s="247"/>
    </row>
    <row r="128" spans="1:7" s="3" customFormat="1" ht="12.75">
      <c r="A128" s="290"/>
      <c r="B128" s="291"/>
      <c r="C128" s="278"/>
      <c r="D128" s="260"/>
      <c r="E128" s="252"/>
      <c r="F128" s="269"/>
      <c r="G128" s="247"/>
    </row>
    <row r="129" spans="1:7" s="3" customFormat="1" ht="12.75">
      <c r="A129" s="290"/>
      <c r="B129" s="291"/>
      <c r="C129" s="278"/>
      <c r="D129" s="284" t="s">
        <v>307</v>
      </c>
      <c r="E129" s="255">
        <f>SUM(E130:E134)</f>
        <v>12061</v>
      </c>
      <c r="F129" s="272">
        <f>SUM(F130:F134)</f>
        <v>12061</v>
      </c>
      <c r="G129" s="247"/>
    </row>
    <row r="130" spans="1:7" s="3" customFormat="1" ht="12.75">
      <c r="A130" s="290">
        <v>900</v>
      </c>
      <c r="B130" s="291">
        <v>90004</v>
      </c>
      <c r="C130" s="278"/>
      <c r="D130" s="260"/>
      <c r="E130" s="252">
        <f>SUM(F130)</f>
        <v>2500</v>
      </c>
      <c r="F130" s="269">
        <v>2500</v>
      </c>
      <c r="G130" s="247"/>
    </row>
    <row r="131" spans="1:7" s="3" customFormat="1" ht="12.75">
      <c r="A131" s="290">
        <v>900</v>
      </c>
      <c r="B131" s="291">
        <v>90015</v>
      </c>
      <c r="C131" s="278"/>
      <c r="D131" s="260"/>
      <c r="E131" s="252">
        <f>SUM(F131)</f>
        <v>2261</v>
      </c>
      <c r="F131" s="269">
        <v>2261</v>
      </c>
      <c r="G131" s="247"/>
    </row>
    <row r="132" spans="1:7" s="3" customFormat="1" ht="12.75">
      <c r="A132" s="290">
        <v>921</v>
      </c>
      <c r="B132" s="291">
        <v>92109</v>
      </c>
      <c r="C132" s="278"/>
      <c r="D132" s="260"/>
      <c r="E132" s="252">
        <f>SUM(F132)</f>
        <v>1500</v>
      </c>
      <c r="F132" s="269">
        <v>1500</v>
      </c>
      <c r="G132" s="248"/>
    </row>
    <row r="133" spans="1:7" s="3" customFormat="1" ht="12.75">
      <c r="A133" s="290">
        <v>921</v>
      </c>
      <c r="B133" s="291">
        <v>92195</v>
      </c>
      <c r="C133" s="278"/>
      <c r="D133" s="260"/>
      <c r="E133" s="252">
        <f>SUM(F133)</f>
        <v>1300</v>
      </c>
      <c r="F133" s="269">
        <v>1300</v>
      </c>
      <c r="G133" s="248"/>
    </row>
    <row r="134" spans="1:7" s="3" customFormat="1" ht="12.75">
      <c r="A134" s="290">
        <v>926</v>
      </c>
      <c r="B134" s="291">
        <v>92695</v>
      </c>
      <c r="C134" s="278"/>
      <c r="D134" s="260"/>
      <c r="E134" s="252">
        <f>SUM(F134)</f>
        <v>4500</v>
      </c>
      <c r="F134" s="269">
        <v>4500</v>
      </c>
      <c r="G134" s="247"/>
    </row>
    <row r="135" spans="1:7" s="3" customFormat="1" ht="12.75">
      <c r="A135" s="290"/>
      <c r="B135" s="291"/>
      <c r="C135" s="278"/>
      <c r="D135" s="260"/>
      <c r="E135" s="252"/>
      <c r="F135" s="269"/>
      <c r="G135" s="247"/>
    </row>
    <row r="136" spans="1:7" s="3" customFormat="1" ht="12.75">
      <c r="A136" s="290"/>
      <c r="B136" s="291"/>
      <c r="C136" s="278"/>
      <c r="D136" s="284" t="s">
        <v>308</v>
      </c>
      <c r="E136" s="255">
        <f>SUM(E137:E139)</f>
        <v>6539</v>
      </c>
      <c r="F136" s="272">
        <f>SUM(F137:F139)</f>
        <v>6539</v>
      </c>
      <c r="G136" s="247"/>
    </row>
    <row r="137" spans="1:7" s="3" customFormat="1" ht="12.75">
      <c r="A137" s="290">
        <v>900</v>
      </c>
      <c r="B137" s="291">
        <v>90004</v>
      </c>
      <c r="C137" s="278"/>
      <c r="D137" s="260"/>
      <c r="E137" s="252">
        <f>SUM(F137)</f>
        <v>2000</v>
      </c>
      <c r="F137" s="269">
        <v>2000</v>
      </c>
      <c r="G137" s="247"/>
    </row>
    <row r="138" spans="1:7" s="3" customFormat="1" ht="12.75">
      <c r="A138" s="290">
        <v>921</v>
      </c>
      <c r="B138" s="291">
        <v>92109</v>
      </c>
      <c r="C138" s="278"/>
      <c r="D138" s="260"/>
      <c r="E138" s="252">
        <f>SUM(F138)</f>
        <v>3000</v>
      </c>
      <c r="F138" s="269">
        <v>3000</v>
      </c>
      <c r="G138" s="247"/>
    </row>
    <row r="139" spans="1:7" s="3" customFormat="1" ht="12.75">
      <c r="A139" s="290">
        <v>921</v>
      </c>
      <c r="B139" s="291">
        <v>92195</v>
      </c>
      <c r="C139" s="278"/>
      <c r="D139" s="260"/>
      <c r="E139" s="252">
        <f>SUM(F139)</f>
        <v>1539</v>
      </c>
      <c r="F139" s="269">
        <v>1539</v>
      </c>
      <c r="G139" s="247"/>
    </row>
    <row r="140" spans="1:7" s="3" customFormat="1" ht="12.75">
      <c r="A140" s="258"/>
      <c r="B140" s="260"/>
      <c r="C140" s="278"/>
      <c r="D140" s="260"/>
      <c r="E140" s="252"/>
      <c r="F140" s="269"/>
      <c r="G140" s="247"/>
    </row>
    <row r="141" spans="1:7" s="3" customFormat="1" ht="12" customHeight="1">
      <c r="A141" s="262"/>
      <c r="B141" s="263"/>
      <c r="C141" s="281"/>
      <c r="D141" s="285"/>
      <c r="E141" s="264" t="s">
        <v>319</v>
      </c>
      <c r="F141" s="274" t="s">
        <v>319</v>
      </c>
      <c r="G141" s="265"/>
    </row>
    <row r="142" spans="1:7" ht="12.75">
      <c r="A142" s="376" t="s">
        <v>14</v>
      </c>
      <c r="B142" s="377"/>
      <c r="C142" s="377"/>
      <c r="D142" s="378"/>
      <c r="E142" s="266">
        <f>SUM(E7+E11+E16+E21+E28+E34+E40+E46+E51+E57+E63+E69+E75+E80+E88+E96+E103+E108+E113+E120+E125+E129+E136)</f>
        <v>262234</v>
      </c>
      <c r="F142" s="275">
        <f>SUM(F7+F11+F16+F21+F28+F34+F40+F46+F51+F57+F63+F69+F75+F80+F88+F96+F103+F108+F113+F120+F125+F129+F136)</f>
        <v>262234</v>
      </c>
      <c r="G142" s="267"/>
    </row>
    <row r="143" spans="2:5" ht="12.75">
      <c r="B143" s="6"/>
      <c r="C143" s="6"/>
      <c r="D143" s="6"/>
      <c r="E143" s="6"/>
    </row>
    <row r="144" spans="2:7" ht="12.75">
      <c r="B144" s="6"/>
      <c r="C144" s="6"/>
      <c r="D144" s="6"/>
      <c r="E144" s="6"/>
      <c r="G144" s="172"/>
    </row>
    <row r="145" spans="2:5" ht="12.75">
      <c r="B145" s="6"/>
      <c r="C145" s="6"/>
      <c r="D145" s="6"/>
      <c r="E145" s="6"/>
    </row>
    <row r="146" spans="2:5" ht="12.75">
      <c r="B146" s="6"/>
      <c r="C146" s="6"/>
      <c r="D146" s="6"/>
      <c r="E146" s="6"/>
    </row>
    <row r="147" spans="2:5" ht="12.75">
      <c r="B147" s="6"/>
      <c r="C147" s="6"/>
      <c r="D147" s="6"/>
      <c r="E147" s="6"/>
    </row>
    <row r="148" spans="2:5" ht="12.75">
      <c r="B148" s="6"/>
      <c r="C148" s="6"/>
      <c r="D148" s="6"/>
      <c r="E148" s="6"/>
    </row>
    <row r="149" spans="2:5" ht="12.75">
      <c r="B149" s="6"/>
      <c r="C149" s="6"/>
      <c r="D149" s="6"/>
      <c r="E149" s="6"/>
    </row>
    <row r="150" spans="2:5" ht="12.75">
      <c r="B150" s="6"/>
      <c r="C150" s="6"/>
      <c r="D150" s="6"/>
      <c r="E150" s="6"/>
    </row>
  </sheetData>
  <sheetProtection/>
  <mergeCells count="9">
    <mergeCell ref="A142:D142"/>
    <mergeCell ref="F1:G1"/>
    <mergeCell ref="A2:G2"/>
    <mergeCell ref="A4:A5"/>
    <mergeCell ref="B4:B5"/>
    <mergeCell ref="D4:D5"/>
    <mergeCell ref="E4:E5"/>
    <mergeCell ref="F4:G4"/>
    <mergeCell ref="C4:C5"/>
  </mergeCells>
  <printOptions horizontalCentered="1"/>
  <pageMargins left="1.062992125984252" right="0.5511811023622047" top="1.0236220472440944" bottom="0.984251968503937" header="0.5118110236220472" footer="0.5118110236220472"/>
  <pageSetup horizontalDpi="300" verticalDpi="300" orientation="portrait" paperSize="9" scale="9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J12" sqref="A1:J12"/>
    </sheetView>
  </sheetViews>
  <sheetFormatPr defaultColWidth="9.00390625" defaultRowHeight="12.75"/>
  <cols>
    <col min="1" max="1" width="4.75390625" style="0" customWidth="1"/>
    <col min="2" max="2" width="29.25390625" style="0" customWidth="1"/>
    <col min="3" max="3" width="16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11.125" style="0" customWidth="1"/>
    <col min="9" max="9" width="10.625" style="0" bestFit="1" customWidth="1"/>
    <col min="10" max="10" width="19.375" style="0" customWidth="1"/>
  </cols>
  <sheetData>
    <row r="1" ht="48.75" customHeight="1">
      <c r="J1" s="12" t="s">
        <v>263</v>
      </c>
    </row>
    <row r="2" spans="1:10" ht="48" customHeight="1">
      <c r="A2" s="333" t="s">
        <v>108</v>
      </c>
      <c r="B2" s="334"/>
      <c r="C2" s="334"/>
      <c r="D2" s="334"/>
      <c r="E2" s="334"/>
      <c r="F2" s="334"/>
      <c r="G2" s="384"/>
      <c r="H2" s="385"/>
      <c r="I2" s="385"/>
      <c r="J2" s="385"/>
    </row>
    <row r="3" spans="1:9" ht="9.75" customHeight="1">
      <c r="A3" s="6"/>
      <c r="B3" s="6"/>
      <c r="C3" s="6"/>
      <c r="D3" s="6"/>
      <c r="E3" s="6"/>
      <c r="F3" s="6"/>
      <c r="G3" s="6"/>
      <c r="H3" s="6"/>
      <c r="I3" s="6"/>
    </row>
    <row r="4" spans="1:10" ht="30" customHeight="1">
      <c r="A4" s="386"/>
      <c r="B4" s="386" t="s">
        <v>62</v>
      </c>
      <c r="C4" s="381" t="s">
        <v>63</v>
      </c>
      <c r="D4" s="381" t="s">
        <v>64</v>
      </c>
      <c r="E4" s="381"/>
      <c r="F4" s="381"/>
      <c r="G4" s="381"/>
      <c r="H4" s="381" t="s">
        <v>100</v>
      </c>
      <c r="I4" s="381"/>
      <c r="J4" s="381" t="s">
        <v>65</v>
      </c>
    </row>
    <row r="5" spans="1:10" ht="12" customHeight="1">
      <c r="A5" s="386"/>
      <c r="B5" s="386"/>
      <c r="C5" s="381"/>
      <c r="D5" s="381" t="s">
        <v>66</v>
      </c>
      <c r="E5" s="382" t="s">
        <v>19</v>
      </c>
      <c r="F5" s="382"/>
      <c r="G5" s="382"/>
      <c r="H5" s="381" t="s">
        <v>66</v>
      </c>
      <c r="I5" s="381" t="s">
        <v>67</v>
      </c>
      <c r="J5" s="381"/>
    </row>
    <row r="6" spans="1:10" ht="18" customHeight="1">
      <c r="A6" s="386"/>
      <c r="B6" s="386"/>
      <c r="C6" s="381"/>
      <c r="D6" s="381"/>
      <c r="E6" s="381" t="s">
        <v>68</v>
      </c>
      <c r="F6" s="382" t="s">
        <v>11</v>
      </c>
      <c r="G6" s="382"/>
      <c r="H6" s="381"/>
      <c r="I6" s="381"/>
      <c r="J6" s="381"/>
    </row>
    <row r="7" spans="1:10" ht="42" customHeight="1">
      <c r="A7" s="386"/>
      <c r="B7" s="386"/>
      <c r="C7" s="381"/>
      <c r="D7" s="381"/>
      <c r="E7" s="381"/>
      <c r="F7" s="16" t="s">
        <v>69</v>
      </c>
      <c r="G7" s="16" t="s">
        <v>70</v>
      </c>
      <c r="H7" s="381"/>
      <c r="I7" s="381"/>
      <c r="J7" s="381"/>
    </row>
    <row r="8" spans="1:10" ht="12.7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</row>
    <row r="9" spans="1:10" ht="29.25" customHeight="1">
      <c r="A9" s="168" t="s">
        <v>71</v>
      </c>
      <c r="B9" s="169" t="s">
        <v>72</v>
      </c>
      <c r="C9" s="191">
        <f>SUM(C11)</f>
        <v>121000</v>
      </c>
      <c r="D9" s="191">
        <f aca="true" t="shared" si="0" ref="D9:J9">SUM(D11)</f>
        <v>4496000</v>
      </c>
      <c r="E9" s="191">
        <f t="shared" si="0"/>
        <v>750000</v>
      </c>
      <c r="F9" s="191"/>
      <c r="G9" s="191">
        <f t="shared" si="0"/>
        <v>750000</v>
      </c>
      <c r="H9" s="191">
        <f t="shared" si="0"/>
        <v>4491500</v>
      </c>
      <c r="I9" s="191"/>
      <c r="J9" s="191">
        <f t="shared" si="0"/>
        <v>125500</v>
      </c>
    </row>
    <row r="10" spans="1:10" ht="19.5" customHeight="1">
      <c r="A10" s="39"/>
      <c r="B10" s="43" t="s">
        <v>11</v>
      </c>
      <c r="C10" s="192"/>
      <c r="D10" s="192"/>
      <c r="E10" s="192"/>
      <c r="F10" s="192"/>
      <c r="G10" s="192"/>
      <c r="H10" s="192"/>
      <c r="I10" s="192"/>
      <c r="J10" s="192"/>
    </row>
    <row r="11" spans="1:10" ht="38.25" customHeight="1">
      <c r="A11" s="39"/>
      <c r="B11" s="118" t="s">
        <v>262</v>
      </c>
      <c r="C11" s="192">
        <v>121000</v>
      </c>
      <c r="D11" s="192">
        <v>4496000</v>
      </c>
      <c r="E11" s="192">
        <v>750000</v>
      </c>
      <c r="F11" s="192"/>
      <c r="G11" s="192">
        <v>750000</v>
      </c>
      <c r="H11" s="192">
        <v>4491500</v>
      </c>
      <c r="I11" s="192"/>
      <c r="J11" s="192">
        <v>125500</v>
      </c>
    </row>
    <row r="12" spans="1:10" ht="19.5" customHeight="1">
      <c r="A12" s="383"/>
      <c r="B12" s="383"/>
      <c r="C12" s="193"/>
      <c r="D12" s="193"/>
      <c r="E12" s="193"/>
      <c r="F12" s="193"/>
      <c r="G12" s="193"/>
      <c r="H12" s="193"/>
      <c r="I12" s="193"/>
      <c r="J12" s="193"/>
    </row>
  </sheetData>
  <sheetProtection/>
  <mergeCells count="14">
    <mergeCell ref="A12:B12"/>
    <mergeCell ref="A2:J2"/>
    <mergeCell ref="A4:A7"/>
    <mergeCell ref="B4:B7"/>
    <mergeCell ref="C4:C7"/>
    <mergeCell ref="D4:G4"/>
    <mergeCell ref="H4:I4"/>
    <mergeCell ref="J4:J7"/>
    <mergeCell ref="D5:D7"/>
    <mergeCell ref="E5:G5"/>
    <mergeCell ref="H5:H7"/>
    <mergeCell ref="I5:I7"/>
    <mergeCell ref="E6:E7"/>
    <mergeCell ref="F6:G6"/>
  </mergeCells>
  <printOptions horizontalCentered="1"/>
  <pageMargins left="0.1968503937007874" right="0.1968503937007874" top="0.7874015748031497" bottom="0.3937007874015748" header="0.5118110236220472" footer="0.35433070866141736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Maria</cp:lastModifiedBy>
  <cp:lastPrinted>2012-11-16T13:51:24Z</cp:lastPrinted>
  <dcterms:created xsi:type="dcterms:W3CDTF">2009-10-01T05:59:07Z</dcterms:created>
  <dcterms:modified xsi:type="dcterms:W3CDTF">2012-11-16T13:53:17Z</dcterms:modified>
  <cp:category/>
  <cp:version/>
  <cp:contentType/>
  <cp:contentStatus/>
</cp:coreProperties>
</file>